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lrglobal.sharepoint.com/sites/Quarterlyinvestorreporting_GRP/Shared Documents/General/01. Quarterly Reporting/FY27/Q2 FY27/Working Files/"/>
    </mc:Choice>
  </mc:AlternateContent>
  <xr:revisionPtr revIDLastSave="9" documentId="8_{443DD669-32CD-42D8-8C4C-6D336B94A775}" xr6:coauthVersionLast="47" xr6:coauthVersionMax="47" xr10:uidLastSave="{F164C391-814C-47C9-A593-C78A3FBAE55B}"/>
  <bookViews>
    <workbookView xWindow="27465" yWindow="-16320" windowWidth="29040" windowHeight="15720" xr2:uid="{7C07DFE6-A470-4DC3-846B-1DD05B03404A}"/>
  </bookViews>
  <sheets>
    <sheet name="JLR Wholesales TD Q2 FY27" sheetId="1" r:id="rId1"/>
    <sheet name="JLR Retails TD Q2 FY27" sheetId="2" r:id="rId2"/>
  </sheets>
  <definedNames>
    <definedName name="_all">#REF!</definedName>
    <definedName name="_creditors">#REF!</definedName>
    <definedName name="_currencylist">#REF!</definedName>
    <definedName name="_debtors">#REF!</definedName>
    <definedName name="_dfi_interco">#REF!</definedName>
    <definedName name="_DFIs">#REF!</definedName>
    <definedName name="_xlnm._FilterDatabase" hidden="1">#REF!</definedName>
    <definedName name="Actual_vs_Forecast">#REF!</definedName>
    <definedName name="Actual_YTD">#REF!</definedName>
    <definedName name="Actuals_vs_AOP">#REF!</definedName>
    <definedName name="actvfcst">#REF!</definedName>
    <definedName name="actvsaop">#REF!</definedName>
    <definedName name="actytd">#REF!</definedName>
    <definedName name="ALL">#REF!</definedName>
    <definedName name="AOP_YTD">#REF!</definedName>
    <definedName name="aopytd">#REF!</definedName>
    <definedName name="BankCapital">#REF!</definedName>
    <definedName name="BW">#REF!</definedName>
    <definedName name="CAP">#REF!</definedName>
    <definedName name="column_name_1">#REF!</definedName>
    <definedName name="column_name_2">#REF!</definedName>
    <definedName name="column_name_3">#REF!</definedName>
    <definedName name="Creditors">#REF!</definedName>
    <definedName name="Currency_List">#REF!</definedName>
    <definedName name="Debtors">#REF!</definedName>
    <definedName name="DebtSwap">#REF!</definedName>
    <definedName name="Descrp1">#REF!</definedName>
    <definedName name="Descrp2">#REF!</definedName>
    <definedName name="Descrp3">#REF!</definedName>
    <definedName name="Descrp5">#REF!</definedName>
    <definedName name="DFI_Interco">#REF!</definedName>
    <definedName name="DFIs">#REF!</definedName>
    <definedName name="DrawnUndrawn">#REF!</definedName>
    <definedName name="ExchangeRates">#REF!</definedName>
    <definedName name="filt" hidden="1">#REF!</definedName>
    <definedName name="FixFloat">#REF!</definedName>
    <definedName name="footnote_1_PYTDCY01">#REF!</definedName>
    <definedName name="footnote_1_PYTDCY01_en">#REF!</definedName>
    <definedName name="footnote_1_PYTDPY01">#REF!</definedName>
    <definedName name="footnote_1_PYTDPY01_en">#REF!</definedName>
    <definedName name="footnote_2_PYTDCY01">#REF!</definedName>
    <definedName name="footnote_2_PYTDCY01_en">#REF!</definedName>
    <definedName name="footnote_2_PYTDPY01">#REF!</definedName>
    <definedName name="footnote_2_PYTDPY01_en">#REF!</definedName>
    <definedName name="footnote_3_PYTDCY01">#REF!</definedName>
    <definedName name="footnote_3_PYTDCY01_en">#REF!</definedName>
    <definedName name="footnote_3_PYTDPY01">#REF!</definedName>
    <definedName name="footnote_3_PYTDPY01_en">#REF!</definedName>
    <definedName name="Forecast_YTD">#REF!</definedName>
    <definedName name="FV">#REF!</definedName>
    <definedName name="FX">#REF!</definedName>
    <definedName name="GroupDebtHome">#REF!</definedName>
    <definedName name="GroupDebtTable">#REF!</definedName>
    <definedName name="grwer">#REF!</definedName>
    <definedName name="HEIRACHY">#REF!</definedName>
    <definedName name="historical_data_FY18_9m_col_num">#REF!</definedName>
    <definedName name="historical_data_table">#REF!</definedName>
    <definedName name="Interco">#REF!</definedName>
    <definedName name="JG_RT_YTD">#REF!</definedName>
    <definedName name="KKK" localSheetId="1" hidden="1">Main.SAPF4Help()</definedName>
    <definedName name="KKK" localSheetId="0" hidden="1">Main.SAPF4Help()</definedName>
    <definedName name="KKK" hidden="1">Main.SAPF4Help()</definedName>
    <definedName name="lar_blue_1">#REF!</definedName>
    <definedName name="lar_blue_2">#REF!</definedName>
    <definedName name="lar_blue_3">#REF!</definedName>
    <definedName name="lar_blue_4">#REF!</definedName>
    <definedName name="lar_blue_5">#REF!</definedName>
    <definedName name="lar_blue_6">#REF!</definedName>
    <definedName name="lar_bold_1">#REF!</definedName>
    <definedName name="lar_border_1">#REF!</definedName>
    <definedName name="lar_border_2">#REF!</definedName>
    <definedName name="lar_centered_1">#REF!</definedName>
    <definedName name="lar_centered_2">#REF!</definedName>
    <definedName name="lar_centered_3">#REF!</definedName>
    <definedName name="lar_centered_4">#REF!</definedName>
    <definedName name="lar_centered_5">#REF!</definedName>
    <definedName name="lar_centered_6">#REF!</definedName>
    <definedName name="lar_centered_7">#REF!</definedName>
    <definedName name="lar_centered_8">#REF!</definedName>
    <definedName name="lar_dummyRow_1">#REF!</definedName>
    <definedName name="lar_dummyRow_2">#REF!</definedName>
    <definedName name="lar_empty_1">#REF!</definedName>
    <definedName name="lar_empty_2">#REF!</definedName>
    <definedName name="lar_empty_3">#REF!</definedName>
    <definedName name="lar_empty_4">#REF!</definedName>
    <definedName name="lar_first_1">#REF!</definedName>
    <definedName name="lar_first_2">#REF!</definedName>
    <definedName name="lar_highlight_1">#REF!</definedName>
    <definedName name="lar_highlight_2">#REF!</definedName>
    <definedName name="lar_highlight_3">#REF!</definedName>
    <definedName name="lar_highlight_4">#REF!</definedName>
    <definedName name="lar_highlight_5">#REF!</definedName>
    <definedName name="lar_highlight_6">#REF!</definedName>
    <definedName name="lar_indent_1">#REF!</definedName>
    <definedName name="lar_indent_2">#REF!</definedName>
    <definedName name="lar_last_1">#REF!</definedName>
    <definedName name="lar_last_2">#REF!</definedName>
    <definedName name="lar_next_1">#REF!</definedName>
    <definedName name="lar_next_2">#REF!</definedName>
    <definedName name="lar_none_1">#REF!</definedName>
    <definedName name="lar_none_2">#REF!</definedName>
    <definedName name="lar_spacing_1">#REF!</definedName>
    <definedName name="lar_spacing_2">#REF!</definedName>
    <definedName name="lar_year_1">#REF!</definedName>
    <definedName name="lar_year_2">#REF!</definedName>
    <definedName name="lar_year_3">#REF!</definedName>
    <definedName name="lar_year_4">#REF!</definedName>
    <definedName name="lar_year_5">#REF!</definedName>
    <definedName name="lar_year_6">#REF!</definedName>
    <definedName name="LongShort">#REF!</definedName>
    <definedName name="LR_RT_YTD">#REF!</definedName>
    <definedName name="name_1">#REF!</definedName>
    <definedName name="name_1_en">#REF!</definedName>
    <definedName name="Non_Other_Operating">#REF!</definedName>
    <definedName name="Option4">#REF!</definedName>
    <definedName name="outarea">#REF!</definedName>
    <definedName name="outarea_en">#REF!</definedName>
    <definedName name="Pay">#REF!</definedName>
    <definedName name="pbi">#REF!</definedName>
    <definedName name="PPPP" localSheetId="1" hidden="1">Main.SAPF4Help()</definedName>
    <definedName name="PPPP" localSheetId="0" hidden="1">Main.SAPF4Help()</definedName>
    <definedName name="PPPP" hidden="1">Main.SAPF4Help()</definedName>
    <definedName name="_xlnm.Print_Area" localSheetId="1">'JLR Retails TD Q2 FY27'!$A$1:$N$113</definedName>
    <definedName name="_xlnm.Print_Area" localSheetId="0">'JLR Wholesales TD Q2 FY27'!$A$1:$N$98</definedName>
    <definedName name="Print_MPLTD">#REF!</definedName>
    <definedName name="prog_1_PPQTDCY01">#REF!</definedName>
    <definedName name="prog_1_PYTDCY01">#REF!</definedName>
    <definedName name="prog_1_PYTDPY01">#REF!</definedName>
    <definedName name="Provisions">#REF!</definedName>
    <definedName name="Rate2">#REF!</definedName>
    <definedName name="Rates">#REF!</definedName>
    <definedName name="Rec">#REF!</definedName>
    <definedName name="SAPCrosstab1">#REF!</definedName>
    <definedName name="SAPFuncF4Help" localSheetId="1" hidden="1">Main.SAPF4Help()</definedName>
    <definedName name="SAPFuncF4Help" localSheetId="0" hidden="1">Main.SAPF4Help()</definedName>
    <definedName name="SAPFuncF4Help" hidden="1">Main.SAPF4Help()</definedName>
    <definedName name="sips">#REF!</definedName>
    <definedName name="sn_duedate">#REF!</definedName>
    <definedName name="sn_month">#REF!</definedName>
    <definedName name="sn_prevyear">#REF!</definedName>
    <definedName name="sn_year">#REF!</definedName>
    <definedName name="Status">#REF!</definedName>
    <definedName name="Stock">#REF!</definedName>
    <definedName name="T_LAmylum">#REF!</definedName>
    <definedName name="Total_Excluding_Provisions">#REF!</definedName>
    <definedName name="Total_Including_Provisions">#REF!</definedName>
    <definedName name="Type1">#REF!</definedName>
    <definedName name="Type2">#REF!</definedName>
    <definedName name="value_1_PYTDCY01">#REF!</definedName>
    <definedName name="value_1_PYTDCY01_en">#REF!</definedName>
    <definedName name="value_1_PYTDPY01">#REF!</definedName>
    <definedName name="value_1_PYTDPY01_en">#REF!</definedName>
    <definedName name="valuevx">42.314159</definedName>
    <definedName name="VF">#REF!</definedName>
    <definedName name="wrn.Bank._.Reporting." hidden="1">{"Bank1",#N/A,FALSE,"Cash Flows";"Bank2",#N/A,FALSE,"Receipts &amp; Disburs."}</definedName>
    <definedName name="wrn.Frog." hidden="1">{"CoverMemoFROG",#N/A,FALSE,"A";"Cash_graph",#N/A,FALSE,"Frog"}</definedName>
    <definedName name="wrn.Monthly._.Detail._.Package." hidden="1">{"Cover Memo1",#N/A,FALSE,"A";"Table of Contents",#N/A,FALSE,"Contents";"General Assumptions",#N/A,FALSE,"Assumptions";"Projected Inc Statement",#N/A,FALSE,"Inc Statement";"Balance Sheet",#N/A,FALSE,"Balance Sheet";"Cash Flows",#N/A,FALSE,"Cash Flows";"Receipts_Disb",#N/A,FALSE,"Receipts &amp; Disburs.";"Working Capital",#N/A,FALSE,"Working Capital";"Capital Exp",#N/A,FALSE,"Cap Exp";"EDD",#N/A,FALSE,"EDD";"On Loans Int",#N/A,FALSE,"LTR Int";"SCA Debt",#N/A,FALSE,"SCA Int";"Lease Exp",#N/A,FALSE,"Lease Exp";"Payables Summary",#N/A,FALSE,"Payables";"Detail1",#N/A,FALSE,"Payables";"Detail2",#N/A,FALSE,"Payables";"Taxes",#N/A,FALSE,"Taxes";"Provisions",#N/A,FALSE,"Provisions";"Close Out",#N/A,FALSE,"Close out"}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10" i="2" l="1"/>
  <c r="I110" i="2"/>
  <c r="E110" i="2"/>
  <c r="M109" i="2"/>
  <c r="I109" i="2"/>
  <c r="I108" i="2"/>
  <c r="E108" i="2"/>
  <c r="M107" i="2"/>
  <c r="E107" i="2"/>
  <c r="M106" i="2"/>
  <c r="I106" i="2"/>
  <c r="E106" i="2"/>
  <c r="L104" i="2"/>
  <c r="H104" i="2"/>
  <c r="G104" i="2"/>
  <c r="I104" i="2" s="1"/>
  <c r="D104" i="2"/>
  <c r="C104" i="2"/>
  <c r="E104" i="2" s="1"/>
  <c r="M95" i="2"/>
  <c r="I95" i="2"/>
  <c r="E95" i="2"/>
  <c r="M94" i="2"/>
  <c r="E94" i="2"/>
  <c r="M93" i="2"/>
  <c r="I93" i="2"/>
  <c r="E93" i="2"/>
  <c r="M92" i="2"/>
  <c r="I92" i="2"/>
  <c r="E92" i="2"/>
  <c r="L91" i="2"/>
  <c r="K91" i="2"/>
  <c r="M91" i="2" s="1"/>
  <c r="H91" i="2"/>
  <c r="D91" i="2"/>
  <c r="C91" i="2"/>
  <c r="E91" i="2" s="1"/>
  <c r="M87" i="2"/>
  <c r="I87" i="2"/>
  <c r="E87" i="2"/>
  <c r="M86" i="2"/>
  <c r="I86" i="2"/>
  <c r="E86" i="2"/>
  <c r="M85" i="2"/>
  <c r="I85" i="2"/>
  <c r="E85" i="2"/>
  <c r="M84" i="2"/>
  <c r="I84" i="2"/>
  <c r="D83" i="2"/>
  <c r="L83" i="2"/>
  <c r="K83" i="2"/>
  <c r="M83" i="2" s="1"/>
  <c r="H83" i="2"/>
  <c r="G83" i="2"/>
  <c r="I83" i="2" s="1"/>
  <c r="M79" i="2"/>
  <c r="I78" i="2"/>
  <c r="M77" i="2"/>
  <c r="I77" i="2"/>
  <c r="E77" i="2"/>
  <c r="M76" i="2"/>
  <c r="H75" i="2"/>
  <c r="I76" i="2"/>
  <c r="E76" i="2"/>
  <c r="L75" i="2"/>
  <c r="G75" i="2"/>
  <c r="I75" i="2" s="1"/>
  <c r="D75" i="2"/>
  <c r="C75" i="2"/>
  <c r="E75" i="2" s="1"/>
  <c r="M71" i="2"/>
  <c r="I71" i="2"/>
  <c r="E71" i="2"/>
  <c r="M70" i="2"/>
  <c r="I70" i="2"/>
  <c r="E70" i="2"/>
  <c r="M69" i="2"/>
  <c r="I69" i="2"/>
  <c r="E69" i="2"/>
  <c r="M68" i="2"/>
  <c r="I68" i="2"/>
  <c r="E68" i="2"/>
  <c r="L67" i="2"/>
  <c r="K67" i="2"/>
  <c r="M67" i="2" s="1"/>
  <c r="H67" i="2"/>
  <c r="G67" i="2"/>
  <c r="I67" i="2" s="1"/>
  <c r="D67" i="2"/>
  <c r="C67" i="2"/>
  <c r="E67" i="2" s="1"/>
  <c r="M63" i="2"/>
  <c r="I63" i="2"/>
  <c r="E63" i="2"/>
  <c r="M62" i="2"/>
  <c r="I62" i="2"/>
  <c r="E62" i="2"/>
  <c r="M61" i="2"/>
  <c r="I61" i="2"/>
  <c r="M60" i="2"/>
  <c r="I60" i="2"/>
  <c r="E60" i="2"/>
  <c r="L59" i="2"/>
  <c r="K59" i="2"/>
  <c r="M59" i="2" s="1"/>
  <c r="H59" i="2"/>
  <c r="G59" i="2"/>
  <c r="C59" i="2"/>
  <c r="M55" i="2"/>
  <c r="M54" i="2"/>
  <c r="I54" i="2"/>
  <c r="E54" i="2"/>
  <c r="M53" i="2"/>
  <c r="I53" i="2"/>
  <c r="E53" i="2"/>
  <c r="M52" i="2"/>
  <c r="I52" i="2"/>
  <c r="E52" i="2"/>
  <c r="L51" i="2"/>
  <c r="K51" i="2"/>
  <c r="M51" i="2" s="1"/>
  <c r="H51" i="2"/>
  <c r="G51" i="2"/>
  <c r="I51" i="2" s="1"/>
  <c r="D51" i="2"/>
  <c r="C51" i="2"/>
  <c r="E51" i="2" s="1"/>
  <c r="M47" i="2"/>
  <c r="I47" i="2"/>
  <c r="E47" i="2"/>
  <c r="M46" i="2"/>
  <c r="I46" i="2"/>
  <c r="E46" i="2"/>
  <c r="M45" i="2"/>
  <c r="I45" i="2"/>
  <c r="E45" i="2"/>
  <c r="M44" i="2"/>
  <c r="I44" i="2"/>
  <c r="E44" i="2"/>
  <c r="M43" i="2"/>
  <c r="I43" i="2"/>
  <c r="E43" i="2"/>
  <c r="L41" i="2"/>
  <c r="H41" i="2"/>
  <c r="D41" i="2"/>
  <c r="L22" i="2"/>
  <c r="L36" i="2" s="1"/>
  <c r="L32" i="2" s="1"/>
  <c r="H22" i="2"/>
  <c r="H36" i="2" s="1"/>
  <c r="H32" i="2" s="1"/>
  <c r="E28" i="2"/>
  <c r="M27" i="2"/>
  <c r="I27" i="2"/>
  <c r="E27" i="2"/>
  <c r="M26" i="2"/>
  <c r="E26" i="2"/>
  <c r="M25" i="2"/>
  <c r="I25" i="2"/>
  <c r="E25" i="2"/>
  <c r="M24" i="2"/>
  <c r="I24" i="2"/>
  <c r="E24" i="2"/>
  <c r="M23" i="2"/>
  <c r="I23" i="2"/>
  <c r="E23" i="2"/>
  <c r="D22" i="2"/>
  <c r="D36" i="2" s="1"/>
  <c r="C22" i="2"/>
  <c r="M18" i="2"/>
  <c r="I18" i="2"/>
  <c r="E18" i="2"/>
  <c r="M17" i="2"/>
  <c r="I17" i="2"/>
  <c r="E17" i="2"/>
  <c r="L16" i="2"/>
  <c r="L35" i="2" s="1"/>
  <c r="K16" i="2"/>
  <c r="H16" i="2"/>
  <c r="H35" i="2" s="1"/>
  <c r="G16" i="2"/>
  <c r="D16" i="2"/>
  <c r="D35" i="2" s="1"/>
  <c r="C16" i="2"/>
  <c r="L34" i="2"/>
  <c r="H34" i="2"/>
  <c r="D34" i="2"/>
  <c r="M8" i="2"/>
  <c r="I8" i="2"/>
  <c r="E8" i="2"/>
  <c r="M7" i="2"/>
  <c r="I7" i="2"/>
  <c r="M6" i="2"/>
  <c r="I6" i="2"/>
  <c r="E6" i="2"/>
  <c r="I5" i="2"/>
  <c r="E5" i="2"/>
  <c r="L4" i="2"/>
  <c r="L33" i="2" s="1"/>
  <c r="H4" i="2"/>
  <c r="H33" i="2" s="1"/>
  <c r="G4" i="2"/>
  <c r="D4" i="2"/>
  <c r="D33" i="2" s="1"/>
  <c r="D32" i="2" s="1"/>
  <c r="C4" i="2"/>
  <c r="M96" i="1"/>
  <c r="I96" i="1"/>
  <c r="E96" i="1"/>
  <c r="M95" i="1"/>
  <c r="I95" i="1"/>
  <c r="E95" i="1"/>
  <c r="M94" i="1"/>
  <c r="I94" i="1"/>
  <c r="E94" i="1"/>
  <c r="M93" i="1"/>
  <c r="I93" i="1"/>
  <c r="E93" i="1"/>
  <c r="L92" i="1"/>
  <c r="K92" i="1"/>
  <c r="H92" i="1"/>
  <c r="G92" i="1"/>
  <c r="I92" i="1" s="1"/>
  <c r="D92" i="1"/>
  <c r="C92" i="1"/>
  <c r="E92" i="1" s="1"/>
  <c r="M88" i="1"/>
  <c r="I88" i="1"/>
  <c r="M87" i="1"/>
  <c r="I87" i="1"/>
  <c r="M86" i="1"/>
  <c r="I86" i="1"/>
  <c r="E86" i="1"/>
  <c r="M85" i="1"/>
  <c r="I85" i="1"/>
  <c r="E85" i="1"/>
  <c r="L84" i="1"/>
  <c r="K84" i="1"/>
  <c r="M84" i="1" s="1"/>
  <c r="H84" i="1"/>
  <c r="G84" i="1"/>
  <c r="I84" i="1" s="1"/>
  <c r="D84" i="1"/>
  <c r="C84" i="1"/>
  <c r="E84" i="1" s="1"/>
  <c r="M80" i="1"/>
  <c r="I80" i="1"/>
  <c r="E80" i="1"/>
  <c r="M79" i="1"/>
  <c r="I79" i="1"/>
  <c r="E79" i="1"/>
  <c r="M78" i="1"/>
  <c r="I78" i="1"/>
  <c r="E78" i="1"/>
  <c r="M77" i="1"/>
  <c r="I77" i="1"/>
  <c r="E77" i="1"/>
  <c r="L76" i="1"/>
  <c r="K76" i="1"/>
  <c r="H76" i="1"/>
  <c r="G76" i="1"/>
  <c r="I76" i="1" s="1"/>
  <c r="D76" i="1"/>
  <c r="C76" i="1"/>
  <c r="E76" i="1" s="1"/>
  <c r="M72" i="1"/>
  <c r="I72" i="1"/>
  <c r="E72" i="1"/>
  <c r="M71" i="1"/>
  <c r="I71" i="1"/>
  <c r="E71" i="1"/>
  <c r="M70" i="1"/>
  <c r="L68" i="1"/>
  <c r="E69" i="1"/>
  <c r="M64" i="1"/>
  <c r="I64" i="1"/>
  <c r="E64" i="1"/>
  <c r="M63" i="1"/>
  <c r="I63" i="1"/>
  <c r="E63" i="1"/>
  <c r="M62" i="1"/>
  <c r="I62" i="1"/>
  <c r="E62" i="1"/>
  <c r="M61" i="1"/>
  <c r="I61" i="1"/>
  <c r="E61" i="1"/>
  <c r="L60" i="1"/>
  <c r="K60" i="1"/>
  <c r="M60" i="1" s="1"/>
  <c r="H60" i="1"/>
  <c r="G60" i="1"/>
  <c r="I60" i="1" s="1"/>
  <c r="D60" i="1"/>
  <c r="C60" i="1"/>
  <c r="E60" i="1" s="1"/>
  <c r="M56" i="1"/>
  <c r="I56" i="1"/>
  <c r="E56" i="1"/>
  <c r="I55" i="1"/>
  <c r="E55" i="1"/>
  <c r="M54" i="1"/>
  <c r="I54" i="1"/>
  <c r="E54" i="1"/>
  <c r="L52" i="1"/>
  <c r="H52" i="1"/>
  <c r="E53" i="1"/>
  <c r="D52" i="1"/>
  <c r="C52" i="1"/>
  <c r="E52" i="1" s="1"/>
  <c r="L42" i="1"/>
  <c r="H42" i="1"/>
  <c r="D42" i="1"/>
  <c r="E42" i="1" s="1"/>
  <c r="M47" i="1"/>
  <c r="I47" i="1"/>
  <c r="E47" i="1"/>
  <c r="M46" i="1"/>
  <c r="I46" i="1"/>
  <c r="E46" i="1"/>
  <c r="M45" i="1"/>
  <c r="I45" i="1"/>
  <c r="E45" i="1"/>
  <c r="M44" i="1"/>
  <c r="I44" i="1"/>
  <c r="E44" i="1"/>
  <c r="M43" i="1"/>
  <c r="I43" i="1"/>
  <c r="E43" i="1"/>
  <c r="C42" i="1"/>
  <c r="M29" i="1"/>
  <c r="I29" i="1"/>
  <c r="E29" i="1"/>
  <c r="M28" i="1"/>
  <c r="I28" i="1"/>
  <c r="E28" i="1"/>
  <c r="M27" i="1"/>
  <c r="I27" i="1"/>
  <c r="E27" i="1"/>
  <c r="M26" i="1"/>
  <c r="I26" i="1"/>
  <c r="I25" i="1"/>
  <c r="M24" i="1"/>
  <c r="E24" i="1"/>
  <c r="M23" i="1"/>
  <c r="I23" i="1"/>
  <c r="D22" i="1"/>
  <c r="D37" i="1" s="1"/>
  <c r="L22" i="1"/>
  <c r="L37" i="1" s="1"/>
  <c r="K22" i="1"/>
  <c r="H22" i="1"/>
  <c r="H37" i="1" s="1"/>
  <c r="M18" i="1"/>
  <c r="I18" i="1"/>
  <c r="E18" i="1"/>
  <c r="M17" i="1"/>
  <c r="I17" i="1"/>
  <c r="E17" i="1"/>
  <c r="L16" i="1"/>
  <c r="L36" i="1" s="1"/>
  <c r="K16" i="1"/>
  <c r="H16" i="1"/>
  <c r="H36" i="1" s="1"/>
  <c r="G16" i="1"/>
  <c r="D16" i="1"/>
  <c r="D36" i="1" s="1"/>
  <c r="C16" i="1"/>
  <c r="L35" i="1"/>
  <c r="H35" i="1"/>
  <c r="D35" i="1"/>
  <c r="M8" i="1"/>
  <c r="I8" i="1"/>
  <c r="E8" i="1"/>
  <c r="M7" i="1"/>
  <c r="I7" i="1"/>
  <c r="E7" i="1"/>
  <c r="M6" i="1"/>
  <c r="I6" i="1"/>
  <c r="E6" i="1"/>
  <c r="M5" i="1"/>
  <c r="I5" i="1"/>
  <c r="E5" i="1"/>
  <c r="L4" i="1"/>
  <c r="L34" i="1" s="1"/>
  <c r="L33" i="1" s="1"/>
  <c r="K4" i="1"/>
  <c r="H4" i="1"/>
  <c r="H34" i="1" s="1"/>
  <c r="H33" i="1" s="1"/>
  <c r="G4" i="1"/>
  <c r="D4" i="1"/>
  <c r="D34" i="1" s="1"/>
  <c r="D33" i="1" s="1"/>
  <c r="C4" i="1"/>
  <c r="I59" i="2" l="1"/>
  <c r="M92" i="1"/>
  <c r="E48" i="1"/>
  <c r="M28" i="2"/>
  <c r="K22" i="2"/>
  <c r="I28" i="2"/>
  <c r="G22" i="2"/>
  <c r="M48" i="1"/>
  <c r="K42" i="1"/>
  <c r="M42" i="1" s="1"/>
  <c r="I48" i="1"/>
  <c r="G42" i="1"/>
  <c r="I42" i="1" s="1"/>
  <c r="E7" i="2"/>
  <c r="E109" i="2"/>
  <c r="I107" i="2"/>
  <c r="D59" i="2"/>
  <c r="E59" i="2" s="1"/>
  <c r="I26" i="2"/>
  <c r="E87" i="1"/>
  <c r="M5" i="2"/>
  <c r="K4" i="2"/>
  <c r="E88" i="1"/>
  <c r="D68" i="1"/>
  <c r="I79" i="2"/>
  <c r="E79" i="2"/>
  <c r="E78" i="2"/>
  <c r="E61" i="2"/>
  <c r="I94" i="2"/>
  <c r="G91" i="2"/>
  <c r="I91" i="2" s="1"/>
  <c r="E26" i="1"/>
  <c r="C22" i="1"/>
  <c r="I24" i="1"/>
  <c r="G22" i="1"/>
  <c r="M76" i="1"/>
  <c r="M55" i="1"/>
  <c r="M53" i="1"/>
  <c r="K52" i="1"/>
  <c r="M52" i="1" s="1"/>
  <c r="I53" i="1"/>
  <c r="G52" i="1"/>
  <c r="I52" i="1" s="1"/>
  <c r="K104" i="2"/>
  <c r="M104" i="2" s="1"/>
  <c r="M108" i="2"/>
  <c r="E84" i="2"/>
  <c r="C83" i="2"/>
  <c r="E83" i="2" s="1"/>
  <c r="K75" i="2"/>
  <c r="M75" i="2" s="1"/>
  <c r="M78" i="2"/>
  <c r="M42" i="2"/>
  <c r="K41" i="2"/>
  <c r="M41" i="2" s="1"/>
  <c r="I42" i="2"/>
  <c r="G41" i="2"/>
  <c r="I41" i="2" s="1"/>
  <c r="C41" i="2"/>
  <c r="E41" i="2" s="1"/>
  <c r="E42" i="2"/>
  <c r="K36" i="2"/>
  <c r="M36" i="2" s="1"/>
  <c r="M22" i="2"/>
  <c r="I22" i="2"/>
  <c r="G36" i="2"/>
  <c r="I36" i="2" s="1"/>
  <c r="E22" i="2"/>
  <c r="C36" i="2"/>
  <c r="E36" i="2" s="1"/>
  <c r="K35" i="2"/>
  <c r="M35" i="2" s="1"/>
  <c r="M16" i="2"/>
  <c r="I16" i="2"/>
  <c r="G35" i="2"/>
  <c r="I35" i="2" s="1"/>
  <c r="C35" i="2"/>
  <c r="E35" i="2" s="1"/>
  <c r="E16" i="2"/>
  <c r="K34" i="2"/>
  <c r="M34" i="2" s="1"/>
  <c r="M12" i="2"/>
  <c r="G34" i="2"/>
  <c r="I34" i="2" s="1"/>
  <c r="I12" i="2"/>
  <c r="E12" i="2"/>
  <c r="C34" i="2"/>
  <c r="E34" i="2" s="1"/>
  <c r="I4" i="2"/>
  <c r="G33" i="2"/>
  <c r="E4" i="2"/>
  <c r="C33" i="2"/>
  <c r="D11" i="2"/>
  <c r="H3" i="2"/>
  <c r="L3" i="2" s="1"/>
  <c r="G3" i="2"/>
  <c r="K3" i="2" s="1"/>
  <c r="C11" i="2"/>
  <c r="G68" i="1"/>
  <c r="I70" i="1"/>
  <c r="E70" i="1"/>
  <c r="C68" i="1"/>
  <c r="K68" i="1"/>
  <c r="M68" i="1" s="1"/>
  <c r="M69" i="1"/>
  <c r="I69" i="1"/>
  <c r="H68" i="1"/>
  <c r="K37" i="1"/>
  <c r="M37" i="1" s="1"/>
  <c r="M22" i="1"/>
  <c r="M16" i="1"/>
  <c r="K36" i="1"/>
  <c r="M36" i="1" s="1"/>
  <c r="I16" i="1"/>
  <c r="G36" i="1"/>
  <c r="I36" i="1" s="1"/>
  <c r="E16" i="1"/>
  <c r="C36" i="1"/>
  <c r="E36" i="1" s="1"/>
  <c r="K35" i="1"/>
  <c r="M35" i="1" s="1"/>
  <c r="M12" i="1"/>
  <c r="G35" i="1"/>
  <c r="I35" i="1" s="1"/>
  <c r="I12" i="1"/>
  <c r="E12" i="1"/>
  <c r="C35" i="1"/>
  <c r="E35" i="1" s="1"/>
  <c r="K34" i="1"/>
  <c r="M4" i="1"/>
  <c r="G34" i="1"/>
  <c r="I4" i="1"/>
  <c r="C34" i="1"/>
  <c r="E4" i="1"/>
  <c r="H3" i="1"/>
  <c r="L3" i="1" s="1"/>
  <c r="D11" i="1"/>
  <c r="C11" i="1"/>
  <c r="G3" i="1"/>
  <c r="K3" i="1" s="1"/>
  <c r="E68" i="1" l="1"/>
  <c r="M4" i="2"/>
  <c r="K33" i="2"/>
  <c r="C37" i="1"/>
  <c r="E37" i="1" s="1"/>
  <c r="E22" i="1"/>
  <c r="I22" i="1"/>
  <c r="G37" i="1"/>
  <c r="I37" i="1" s="1"/>
  <c r="M33" i="2"/>
  <c r="K32" i="2"/>
  <c r="M32" i="2" s="1"/>
  <c r="I33" i="2"/>
  <c r="G32" i="2"/>
  <c r="I32" i="2" s="1"/>
  <c r="E33" i="2"/>
  <c r="C32" i="2"/>
  <c r="E32" i="2" s="1"/>
  <c r="H11" i="2"/>
  <c r="L11" i="2" s="1"/>
  <c r="D15" i="2"/>
  <c r="G11" i="2"/>
  <c r="K11" i="2" s="1"/>
  <c r="C15" i="2"/>
  <c r="M34" i="1"/>
  <c r="K33" i="1"/>
  <c r="M33" i="1" s="1"/>
  <c r="I34" i="1"/>
  <c r="G33" i="1"/>
  <c r="I33" i="1" s="1"/>
  <c r="E34" i="1"/>
  <c r="C33" i="1"/>
  <c r="E33" i="1" s="1"/>
  <c r="H11" i="1"/>
  <c r="L11" i="1" s="1"/>
  <c r="D15" i="1"/>
  <c r="G11" i="1"/>
  <c r="K11" i="1" s="1"/>
  <c r="C15" i="1"/>
  <c r="I68" i="1"/>
  <c r="H15" i="2" l="1"/>
  <c r="L15" i="2" s="1"/>
  <c r="D21" i="2"/>
  <c r="G15" i="2"/>
  <c r="K15" i="2" s="1"/>
  <c r="C21" i="2"/>
  <c r="H15" i="1"/>
  <c r="L15" i="1" s="1"/>
  <c r="D21" i="1"/>
  <c r="G15" i="1"/>
  <c r="K15" i="1" s="1"/>
  <c r="C21" i="1"/>
  <c r="H21" i="2" l="1"/>
  <c r="L21" i="2" s="1"/>
  <c r="D31" i="2"/>
  <c r="G21" i="2"/>
  <c r="K21" i="2" s="1"/>
  <c r="C31" i="2"/>
  <c r="D32" i="1"/>
  <c r="H21" i="1"/>
  <c r="L21" i="1" s="1"/>
  <c r="C32" i="1"/>
  <c r="G21" i="1"/>
  <c r="K21" i="1" s="1"/>
  <c r="H31" i="2" l="1"/>
  <c r="L31" i="2" s="1"/>
  <c r="D40" i="2"/>
  <c r="G31" i="2"/>
  <c r="K31" i="2" s="1"/>
  <c r="C40" i="2"/>
  <c r="H32" i="1"/>
  <c r="L32" i="1" s="1"/>
  <c r="D41" i="1"/>
  <c r="G32" i="1"/>
  <c r="K32" i="1" s="1"/>
  <c r="C41" i="1"/>
  <c r="H40" i="2" l="1"/>
  <c r="D102" i="2"/>
  <c r="D50" i="2"/>
  <c r="G40" i="2"/>
  <c r="C50" i="2"/>
  <c r="C102" i="2"/>
  <c r="H41" i="1"/>
  <c r="L41" i="1" s="1"/>
  <c r="D51" i="1"/>
  <c r="G41" i="1"/>
  <c r="K41" i="1" s="1"/>
  <c r="C51" i="1"/>
  <c r="L40" i="2" l="1"/>
  <c r="L102" i="2" s="1"/>
  <c r="H102" i="2"/>
  <c r="D58" i="2"/>
  <c r="H50" i="2"/>
  <c r="L50" i="2" s="1"/>
  <c r="K40" i="2"/>
  <c r="K102" i="2" s="1"/>
  <c r="G102" i="2"/>
  <c r="G50" i="2"/>
  <c r="K50" i="2" s="1"/>
  <c r="C58" i="2"/>
  <c r="H51" i="1"/>
  <c r="L51" i="1" s="1"/>
  <c r="D59" i="1"/>
  <c r="G51" i="1"/>
  <c r="K51" i="1" s="1"/>
  <c r="C59" i="1"/>
  <c r="H58" i="2" l="1"/>
  <c r="L58" i="2" s="1"/>
  <c r="D66" i="2"/>
  <c r="C66" i="2"/>
  <c r="G58" i="2"/>
  <c r="K58" i="2" s="1"/>
  <c r="H59" i="1"/>
  <c r="L59" i="1" s="1"/>
  <c r="D67" i="1"/>
  <c r="G59" i="1"/>
  <c r="K59" i="1" s="1"/>
  <c r="C67" i="1"/>
  <c r="D74" i="2" l="1"/>
  <c r="H66" i="2"/>
  <c r="L66" i="2" s="1"/>
  <c r="C74" i="2"/>
  <c r="G66" i="2"/>
  <c r="K66" i="2" s="1"/>
  <c r="H67" i="1"/>
  <c r="L67" i="1" s="1"/>
  <c r="D75" i="1"/>
  <c r="G67" i="1"/>
  <c r="K67" i="1" s="1"/>
  <c r="C75" i="1"/>
  <c r="H74" i="2" l="1"/>
  <c r="L74" i="2" s="1"/>
  <c r="D82" i="2"/>
  <c r="C82" i="2"/>
  <c r="G74" i="2"/>
  <c r="K74" i="2" s="1"/>
  <c r="H75" i="1"/>
  <c r="L75" i="1" s="1"/>
  <c r="D83" i="1"/>
  <c r="C83" i="1"/>
  <c r="G75" i="1"/>
  <c r="K75" i="1" s="1"/>
  <c r="H82" i="2" l="1"/>
  <c r="L82" i="2" s="1"/>
  <c r="D90" i="2"/>
  <c r="H90" i="2" s="1"/>
  <c r="L90" i="2" s="1"/>
  <c r="G82" i="2"/>
  <c r="K82" i="2" s="1"/>
  <c r="C90" i="2"/>
  <c r="G90" i="2" s="1"/>
  <c r="K90" i="2" s="1"/>
  <c r="H83" i="1"/>
  <c r="L83" i="1" s="1"/>
  <c r="D91" i="1"/>
  <c r="H91" i="1" s="1"/>
  <c r="L91" i="1" s="1"/>
  <c r="C91" i="1"/>
  <c r="G91" i="1" s="1"/>
  <c r="K91" i="1" s="1"/>
  <c r="G83" i="1"/>
  <c r="K83" i="1" s="1"/>
</calcChain>
</file>

<file path=xl/sharedStrings.xml><?xml version="1.0" encoding="utf-8"?>
<sst xmlns="http://schemas.openxmlformats.org/spreadsheetml/2006/main" count="284" uniqueCount="40">
  <si>
    <t>Quarter to Date</t>
  </si>
  <si>
    <t>Fiscal Year to Date</t>
  </si>
  <si>
    <t>Calendar Year to Date</t>
  </si>
  <si>
    <t>Change %</t>
  </si>
  <si>
    <t>Range Rover</t>
  </si>
  <si>
    <t>Range Rover Sport</t>
  </si>
  <si>
    <t>Range Rover Evoque</t>
  </si>
  <si>
    <t>Range Rover Velar</t>
  </si>
  <si>
    <t>Defender</t>
  </si>
  <si>
    <t>Discovery</t>
  </si>
  <si>
    <t>Discovery Sport</t>
  </si>
  <si>
    <t>Jaguar</t>
  </si>
  <si>
    <t>XE*</t>
  </si>
  <si>
    <t>XF*</t>
  </si>
  <si>
    <t>XJ*</t>
  </si>
  <si>
    <t>-</t>
  </si>
  <si>
    <t>F-TYPE*</t>
  </si>
  <si>
    <t>E-PACE*</t>
  </si>
  <si>
    <t>F-PACE</t>
  </si>
  <si>
    <t>I-PACE*</t>
  </si>
  <si>
    <t>Jaguar Land Rover</t>
  </si>
  <si>
    <t>Total World</t>
  </si>
  <si>
    <t>UK</t>
  </si>
  <si>
    <t>North America</t>
  </si>
  <si>
    <t>Europe</t>
  </si>
  <si>
    <t>China Region</t>
  </si>
  <si>
    <t>Overseas</t>
  </si>
  <si>
    <t>MENA</t>
  </si>
  <si>
    <t>China</t>
  </si>
  <si>
    <t>*No longer manufactured</t>
  </si>
  <si>
    <t>Alternative volumes information is available here: https://cars.tatamotors.com/investors/volumes.html</t>
  </si>
  <si>
    <t>I-PACE</t>
  </si>
  <si>
    <t>Note: Volume retail volume data includes sales from unconsolidated Chinese joint venture.</t>
  </si>
  <si>
    <t>Memo: CJLR Vol</t>
  </si>
  <si>
    <t>CJLR (included above)</t>
  </si>
  <si>
    <t>XE</t>
  </si>
  <si>
    <t>XF</t>
  </si>
  <si>
    <t>E-PACE</t>
  </si>
  <si>
    <t>Sep 2026</t>
  </si>
  <si>
    <t>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</si>
</sst>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;\(#,##0\)"/>
    <numFmt numFmtId="165" formatCode="#,##0.0%;\(#,##0.0\)%;\-"/>
    <numFmt numFmtId="166" formatCode="0.0%"/>
    <numFmt numFmtId="167" formatCode="#0.0\%;[Black]\(#0.0&quot;)%&quot;"/>
    <numFmt numFmtId="168" formatCode="#,##0%;\(#,##0\)%;\-"/>
    <numFmt numFmtId="169" formatCode="#0.0\%;[Red]\(#0.0&quot;)%&quot;"/>
    <numFmt numFmtId="170" formatCode="_-* #,##0_-;\-* #,##0_-;_-* &quot;-&quot;??_-;_-@_-"/>
    <numFmt numFmtId="171" formatCode="0.0%\ ;\(0.0%\)"/>
  </numFmts>
  <fonts count="20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JLR Emeric"/>
    </font>
    <font>
      <sz val="10"/>
      <name val="JLR Emeric"/>
    </font>
    <font>
      <sz val="10"/>
      <name val="Arial"/>
      <family val="2"/>
    </font>
    <font>
      <b/>
      <sz val="10"/>
      <name val="JLR Emeric"/>
    </font>
    <font>
      <b/>
      <sz val="11"/>
      <name val="JLR Emeric"/>
    </font>
    <font>
      <b/>
      <sz val="9"/>
      <name val="JLR Emeric"/>
    </font>
    <font>
      <sz val="11"/>
      <color theme="1"/>
      <name val="Calibri"/>
      <family val="2"/>
      <scheme val="minor"/>
    </font>
    <font>
      <sz val="9"/>
      <color rgb="FFFF0000"/>
      <name val="JLR Emeric"/>
    </font>
    <font>
      <sz val="9"/>
      <color rgb="FF000000"/>
      <name val="JLR Emeric"/>
    </font>
    <font>
      <sz val="8"/>
      <name val="JLR Emeric"/>
    </font>
    <font>
      <u/>
      <sz val="8"/>
      <name val="JLR Emeric"/>
    </font>
    <font>
      <sz val="8"/>
      <color rgb="FF1E1E1E"/>
      <name val="JLR Emeric"/>
    </font>
    <font>
      <sz val="11"/>
      <name val="JLR Emeric"/>
    </font>
    <font>
      <b/>
      <sz val="8"/>
      <name val="JLR Emeric"/>
    </font>
    <font>
      <sz val="9"/>
      <color rgb="FF1E1E1E"/>
      <name val="JLR Emeric"/>
    </font>
    <font>
      <sz val="9"/>
      <color rgb="FF333333"/>
      <name val="JLR Emeric"/>
    </font>
    <font>
      <u/>
      <sz val="8"/>
      <color rgb="FF1E1E1E"/>
      <name val="JLR Emeric"/>
    </font>
    <font>
      <i/>
      <sz val="9"/>
      <name val="JLR Emeric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79">
    <xf numFmtId="0" fontId="0" fillId="0" borderId="0" xfId="0"/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1" xfId="2" applyFont="1" applyFill="1" applyBorder="1" applyAlignment="1">
      <alignment horizontal="left"/>
    </xf>
    <xf numFmtId="49" fontId="6" fillId="3" borderId="2" xfId="2" applyNumberFormat="1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10" fontId="3" fillId="3" borderId="0" xfId="1" applyNumberFormat="1" applyFont="1" applyFill="1" applyAlignment="1">
      <alignment horizontal="left"/>
    </xf>
    <xf numFmtId="49" fontId="7" fillId="3" borderId="1" xfId="2" applyNumberFormat="1" applyFont="1" applyFill="1" applyBorder="1" applyAlignment="1">
      <alignment horizontal="left"/>
    </xf>
    <xf numFmtId="17" fontId="7" fillId="2" borderId="0" xfId="2" quotePrefix="1" applyNumberFormat="1" applyFont="1" applyFill="1" applyAlignment="1">
      <alignment horizontal="center" wrapText="1"/>
    </xf>
    <xf numFmtId="0" fontId="7" fillId="2" borderId="0" xfId="2" quotePrefix="1" applyFont="1" applyFill="1" applyAlignment="1">
      <alignment horizontal="center" wrapText="1"/>
    </xf>
    <xf numFmtId="49" fontId="7" fillId="2" borderId="0" xfId="2" applyNumberFormat="1" applyFont="1" applyFill="1" applyAlignment="1">
      <alignment horizontal="center"/>
    </xf>
    <xf numFmtId="17" fontId="7" fillId="2" borderId="0" xfId="2" applyNumberFormat="1" applyFont="1" applyFill="1" applyAlignment="1">
      <alignment horizontal="center" wrapText="1"/>
    </xf>
    <xf numFmtId="0" fontId="7" fillId="2" borderId="0" xfId="2" applyFont="1" applyFill="1" applyAlignment="1">
      <alignment horizontal="center" wrapText="1"/>
    </xf>
    <xf numFmtId="49" fontId="7" fillId="2" borderId="4" xfId="2" applyNumberFormat="1" applyFont="1" applyFill="1" applyBorder="1" applyAlignment="1">
      <alignment horizontal="center"/>
    </xf>
    <xf numFmtId="10" fontId="2" fillId="3" borderId="0" xfId="1" applyNumberFormat="1" applyFont="1" applyFill="1" applyAlignment="1">
      <alignment horizontal="left"/>
    </xf>
    <xf numFmtId="164" fontId="7" fillId="2" borderId="2" xfId="2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0" fontId="7" fillId="2" borderId="2" xfId="3" applyNumberFormat="1" applyFont="1" applyFill="1" applyBorder="1" applyAlignment="1">
      <alignment horizontal="center"/>
    </xf>
    <xf numFmtId="165" fontId="7" fillId="2" borderId="5" xfId="3" applyNumberFormat="1" applyFont="1" applyFill="1" applyBorder="1" applyAlignment="1">
      <alignment horizontal="center"/>
    </xf>
    <xf numFmtId="10" fontId="2" fillId="3" borderId="0" xfId="1" applyNumberFormat="1" applyFont="1" applyFill="1" applyBorder="1" applyAlignment="1">
      <alignment horizontal="left"/>
    </xf>
    <xf numFmtId="49" fontId="2" fillId="2" borderId="6" xfId="2" applyNumberFormat="1" applyFont="1" applyFill="1" applyBorder="1" applyAlignment="1">
      <alignment horizontal="left"/>
    </xf>
    <xf numFmtId="164" fontId="2" fillId="2" borderId="0" xfId="2" applyNumberFormat="1" applyFont="1" applyFill="1" applyAlignment="1">
      <alignment horizontal="center"/>
    </xf>
    <xf numFmtId="165" fontId="2" fillId="2" borderId="0" xfId="3" applyNumberFormat="1" applyFont="1" applyFill="1" applyBorder="1" applyAlignment="1">
      <alignment horizontal="center"/>
    </xf>
    <xf numFmtId="166" fontId="9" fillId="2" borderId="0" xfId="3" applyNumberFormat="1" applyFont="1" applyFill="1" applyAlignment="1">
      <alignment horizontal="center"/>
    </xf>
    <xf numFmtId="165" fontId="2" fillId="2" borderId="7" xfId="3" applyNumberFormat="1" applyFont="1" applyFill="1" applyBorder="1" applyAlignment="1">
      <alignment horizontal="center"/>
    </xf>
    <xf numFmtId="49" fontId="2" fillId="2" borderId="8" xfId="2" applyNumberFormat="1" applyFont="1" applyFill="1" applyBorder="1" applyAlignment="1">
      <alignment horizontal="left"/>
    </xf>
    <xf numFmtId="164" fontId="2" fillId="2" borderId="9" xfId="2" applyNumberFormat="1" applyFont="1" applyFill="1" applyBorder="1" applyAlignment="1">
      <alignment horizontal="center"/>
    </xf>
    <xf numFmtId="165" fontId="2" fillId="2" borderId="9" xfId="3" applyNumberFormat="1" applyFont="1" applyFill="1" applyBorder="1" applyAlignment="1">
      <alignment horizontal="center"/>
    </xf>
    <xf numFmtId="166" fontId="9" fillId="2" borderId="9" xfId="3" applyNumberFormat="1" applyFont="1" applyFill="1" applyBorder="1" applyAlignment="1">
      <alignment horizontal="center"/>
    </xf>
    <xf numFmtId="165" fontId="2" fillId="2" borderId="10" xfId="3" applyNumberFormat="1" applyFont="1" applyFill="1" applyBorder="1" applyAlignment="1">
      <alignment horizontal="center"/>
    </xf>
    <xf numFmtId="0" fontId="2" fillId="3" borderId="0" xfId="2" applyFont="1" applyFill="1" applyAlignment="1">
      <alignment horizontal="left"/>
    </xf>
    <xf numFmtId="167" fontId="10" fillId="3" borderId="0" xfId="2" applyNumberFormat="1" applyFont="1" applyFill="1" applyAlignment="1">
      <alignment horizontal="center"/>
    </xf>
    <xf numFmtId="164" fontId="2" fillId="3" borderId="0" xfId="2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49" fontId="2" fillId="3" borderId="6" xfId="2" applyNumberFormat="1" applyFont="1" applyFill="1" applyBorder="1" applyAlignment="1">
      <alignment horizontal="left"/>
    </xf>
    <xf numFmtId="167" fontId="10" fillId="3" borderId="11" xfId="2" applyNumberFormat="1" applyFont="1" applyFill="1" applyBorder="1" applyAlignment="1">
      <alignment horizontal="center"/>
    </xf>
    <xf numFmtId="49" fontId="2" fillId="2" borderId="0" xfId="2" applyNumberFormat="1" applyFont="1" applyFill="1" applyAlignment="1">
      <alignment horizontal="left"/>
    </xf>
    <xf numFmtId="166" fontId="9" fillId="2" borderId="0" xfId="3" applyNumberFormat="1" applyFont="1" applyFill="1" applyBorder="1" applyAlignment="1">
      <alignment horizontal="center"/>
    </xf>
    <xf numFmtId="164" fontId="7" fillId="2" borderId="0" xfId="2" applyNumberFormat="1" applyFont="1" applyFill="1" applyAlignment="1">
      <alignment horizontal="center" wrapText="1"/>
    </xf>
    <xf numFmtId="49" fontId="6" fillId="2" borderId="2" xfId="2" applyNumberFormat="1" applyFont="1" applyFill="1" applyBorder="1" applyAlignment="1">
      <alignment horizontal="center"/>
    </xf>
    <xf numFmtId="49" fontId="7" fillId="2" borderId="1" xfId="2" applyNumberFormat="1" applyFont="1" applyFill="1" applyBorder="1" applyAlignment="1">
      <alignment horizontal="left"/>
    </xf>
    <xf numFmtId="0" fontId="11" fillId="2" borderId="0" xfId="4" applyFont="1" applyFill="1" applyAlignment="1">
      <alignment vertical="center"/>
    </xf>
    <xf numFmtId="168" fontId="12" fillId="2" borderId="0" xfId="4" applyNumberFormat="1" applyFont="1" applyFill="1" applyAlignment="1">
      <alignment vertical="center"/>
    </xf>
    <xf numFmtId="168" fontId="11" fillId="2" borderId="0" xfId="4" applyNumberFormat="1" applyFont="1" applyFill="1" applyAlignment="1">
      <alignment vertical="center"/>
    </xf>
    <xf numFmtId="0" fontId="11" fillId="2" borderId="0" xfId="2" applyFont="1" applyFill="1" applyAlignment="1">
      <alignment vertical="center"/>
    </xf>
    <xf numFmtId="168" fontId="11" fillId="2" borderId="0" xfId="2" applyNumberFormat="1" applyFont="1" applyFill="1" applyAlignment="1">
      <alignment vertical="center"/>
    </xf>
    <xf numFmtId="168" fontId="12" fillId="2" borderId="0" xfId="2" applyNumberFormat="1" applyFont="1" applyFill="1" applyAlignment="1">
      <alignment vertical="center"/>
    </xf>
    <xf numFmtId="0" fontId="3" fillId="2" borderId="0" xfId="0" applyFont="1" applyFill="1"/>
    <xf numFmtId="0" fontId="13" fillId="2" borderId="0" xfId="2" applyFont="1" applyFill="1" applyAlignment="1">
      <alignment vertical="top"/>
    </xf>
    <xf numFmtId="0" fontId="14" fillId="2" borderId="0" xfId="0" applyFont="1" applyFill="1" applyAlignment="1">
      <alignment horizontal="left"/>
    </xf>
    <xf numFmtId="0" fontId="6" fillId="2" borderId="1" xfId="2" applyFont="1" applyFill="1" applyBorder="1" applyAlignment="1">
      <alignment horizontal="left"/>
    </xf>
    <xf numFmtId="0" fontId="14" fillId="3" borderId="0" xfId="0" applyFont="1" applyFill="1" applyAlignment="1">
      <alignment horizontal="left"/>
    </xf>
    <xf numFmtId="10" fontId="14" fillId="3" borderId="0" xfId="1" applyNumberFormat="1" applyFont="1" applyFill="1" applyAlignment="1">
      <alignment horizontal="left"/>
    </xf>
    <xf numFmtId="164" fontId="14" fillId="3" borderId="0" xfId="0" applyNumberFormat="1" applyFont="1" applyFill="1" applyAlignment="1">
      <alignment horizontal="left"/>
    </xf>
    <xf numFmtId="0" fontId="13" fillId="2" borderId="0" xfId="4" applyFont="1" applyFill="1" applyAlignment="1">
      <alignment vertical="top"/>
    </xf>
    <xf numFmtId="0" fontId="13" fillId="2" borderId="0" xfId="4" applyFont="1" applyFill="1" applyAlignment="1">
      <alignment vertical="top" wrapText="1"/>
    </xf>
    <xf numFmtId="0" fontId="13" fillId="2" borderId="0" xfId="2" applyFont="1" applyFill="1" applyAlignment="1">
      <alignment vertical="top" wrapText="1"/>
    </xf>
    <xf numFmtId="0" fontId="15" fillId="2" borderId="0" xfId="4" applyFont="1" applyFill="1" applyAlignment="1">
      <alignment vertical="center"/>
    </xf>
    <xf numFmtId="164" fontId="11" fillId="2" borderId="0" xfId="4" applyNumberFormat="1" applyFont="1" applyFill="1" applyAlignment="1">
      <alignment vertical="center"/>
    </xf>
    <xf numFmtId="0" fontId="7" fillId="2" borderId="0" xfId="2" applyFont="1" applyFill="1" applyAlignment="1">
      <alignment horizontal="left"/>
    </xf>
    <xf numFmtId="49" fontId="7" fillId="3" borderId="0" xfId="2" applyNumberFormat="1" applyFont="1" applyFill="1" applyAlignment="1">
      <alignment horizontal="center"/>
    </xf>
    <xf numFmtId="49" fontId="7" fillId="3" borderId="0" xfId="2" applyNumberFormat="1" applyFont="1" applyFill="1" applyAlignment="1">
      <alignment horizontal="left"/>
    </xf>
    <xf numFmtId="164" fontId="11" fillId="2" borderId="0" xfId="2" applyNumberFormat="1" applyFont="1" applyFill="1" applyAlignment="1">
      <alignment vertical="center"/>
    </xf>
    <xf numFmtId="37" fontId="16" fillId="2" borderId="0" xfId="4" applyNumberFormat="1" applyFont="1" applyFill="1" applyAlignment="1">
      <alignment horizontal="left" vertical="center"/>
    </xf>
    <xf numFmtId="164" fontId="17" fillId="2" borderId="0" xfId="2" applyNumberFormat="1" applyFont="1" applyFill="1" applyAlignment="1">
      <alignment horizontal="center"/>
    </xf>
    <xf numFmtId="169" fontId="9" fillId="3" borderId="0" xfId="2" applyNumberFormat="1" applyFont="1" applyFill="1" applyAlignment="1">
      <alignment horizontal="center"/>
    </xf>
    <xf numFmtId="170" fontId="13" fillId="2" borderId="0" xfId="5" applyNumberFormat="1" applyFont="1" applyFill="1" applyBorder="1" applyAlignment="1">
      <alignment vertical="center"/>
    </xf>
    <xf numFmtId="171" fontId="13" fillId="2" borderId="0" xfId="6" applyNumberFormat="1" applyFont="1" applyFill="1" applyAlignment="1">
      <alignment horizontal="right" vertical="center"/>
    </xf>
    <xf numFmtId="0" fontId="13" fillId="2" borderId="0" xfId="2" applyFont="1" applyFill="1" applyAlignment="1">
      <alignment vertical="center"/>
    </xf>
    <xf numFmtId="3" fontId="18" fillId="2" borderId="0" xfId="7" applyNumberFormat="1" applyFont="1" applyFill="1" applyAlignment="1">
      <alignment vertical="center"/>
    </xf>
    <xf numFmtId="0" fontId="13" fillId="2" borderId="0" xfId="2" applyFont="1" applyFill="1"/>
    <xf numFmtId="0" fontId="3" fillId="2" borderId="0" xfId="2" applyFont="1" applyFill="1"/>
    <xf numFmtId="0" fontId="19" fillId="2" borderId="0" xfId="4" applyFont="1" applyFill="1" applyAlignment="1">
      <alignment horizontal="left" vertical="center" indent="1"/>
    </xf>
    <xf numFmtId="164" fontId="17" fillId="3" borderId="0" xfId="2" applyNumberFormat="1" applyFont="1" applyFill="1" applyAlignment="1">
      <alignment horizontal="center"/>
    </xf>
    <xf numFmtId="49" fontId="7" fillId="3" borderId="0" xfId="2" applyNumberFormat="1" applyFont="1" applyFill="1" applyAlignment="1">
      <alignment horizontal="center"/>
    </xf>
    <xf numFmtId="49" fontId="6" fillId="3" borderId="2" xfId="2" applyNumberFormat="1" applyFont="1" applyFill="1" applyBorder="1" applyAlignment="1">
      <alignment horizontal="center"/>
    </xf>
    <xf numFmtId="49" fontId="6" fillId="3" borderId="3" xfId="2" applyNumberFormat="1" applyFont="1" applyFill="1" applyBorder="1" applyAlignment="1">
      <alignment horizontal="center"/>
    </xf>
    <xf numFmtId="49" fontId="6" fillId="2" borderId="2" xfId="2" applyNumberFormat="1" applyFont="1" applyFill="1" applyBorder="1" applyAlignment="1">
      <alignment horizontal="center"/>
    </xf>
  </cellXfs>
  <cellStyles count="8">
    <cellStyle name="Comma 2" xfId="5" xr:uid="{72093BC1-72B3-43F9-8D73-2291A9F6E7BD}"/>
    <cellStyle name="Normal" xfId="0" builtinId="0"/>
    <cellStyle name="Normal 2" xfId="2" xr:uid="{6D27B948-BC9A-4B1E-8D34-BE1C204AABCD}"/>
    <cellStyle name="Normal 2 2" xfId="4" xr:uid="{ECA2D546-C69F-46F5-91B5-14AA87E8939B}"/>
    <cellStyle name="Normal_GLobal Sales data - JLR - Feb10" xfId="7" xr:uid="{015CCF0F-79B6-43C7-B304-8DF3052D26B5}"/>
    <cellStyle name="Normal_TALFIIA Five Year Reporting_FR3 FCST" xfId="6" xr:uid="{F126E577-D690-491C-9BF3-AD2CBAEE32A6}"/>
    <cellStyle name="Percent" xfId="1" builtinId="5"/>
    <cellStyle name="Percent 2" xfId="3" xr:uid="{18259AAF-01F6-48C0-8728-1724098CD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9EB7A-F499-400F-9BF9-FC465F7417C8}">
  <sheetPr>
    <pageSetUpPr fitToPage="1"/>
  </sheetPr>
  <dimension ref="A1:Z100"/>
  <sheetViews>
    <sheetView tabSelected="1" topLeftCell="A64" workbookViewId="0">
      <selection activeCell="C7" sqref="C7"/>
    </sheetView>
  </sheetViews>
  <sheetFormatPr defaultColWidth="8.88671875" defaultRowHeight="13.8" x14ac:dyDescent="0.3"/>
  <cols>
    <col min="1" max="1" width="3.5546875" style="48" customWidth="1"/>
    <col min="2" max="2" width="23.33203125" style="48" customWidth="1"/>
    <col min="3" max="5" width="11.88671875" style="48" customWidth="1"/>
    <col min="6" max="6" width="5.44140625" style="48" customWidth="1"/>
    <col min="7" max="9" width="11.88671875" style="48" customWidth="1"/>
    <col min="10" max="10" width="5.44140625" style="48" customWidth="1"/>
    <col min="11" max="13" width="11.88671875" style="48" customWidth="1"/>
    <col min="14" max="14" width="3.5546875" style="48" customWidth="1"/>
    <col min="15" max="15" width="9.6640625" style="48" bestFit="1" customWidth="1"/>
    <col min="16" max="16384" width="8.88671875" style="48"/>
  </cols>
  <sheetData>
    <row r="1" spans="1:18" s="2" customFormat="1" ht="8.4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8" s="6" customFormat="1" ht="24.6" customHeight="1" x14ac:dyDescent="0.35">
      <c r="A2" s="3"/>
      <c r="B2" s="4"/>
      <c r="C2" s="76" t="s">
        <v>0</v>
      </c>
      <c r="D2" s="76"/>
      <c r="E2" s="76"/>
      <c r="F2" s="5"/>
      <c r="G2" s="76" t="s">
        <v>1</v>
      </c>
      <c r="H2" s="76"/>
      <c r="I2" s="76"/>
      <c r="J2" s="5"/>
      <c r="K2" s="76" t="s">
        <v>2</v>
      </c>
      <c r="L2" s="76"/>
      <c r="M2" s="77"/>
      <c r="O2" s="7"/>
    </row>
    <row r="3" spans="1:18" s="2" customFormat="1" ht="20.399999999999999" customHeight="1" x14ac:dyDescent="0.3">
      <c r="A3" s="1"/>
      <c r="B3" s="8"/>
      <c r="C3" s="9" t="s">
        <v>38</v>
      </c>
      <c r="D3" s="10" t="s">
        <v>39</v>
      </c>
      <c r="E3" s="11" t="s">
        <v>3</v>
      </c>
      <c r="F3" s="11"/>
      <c r="G3" s="12" t="str">
        <f>C3</f>
        <v>Sep 2026</v>
      </c>
      <c r="H3" s="13" t="str">
        <f>D3</f>
        <v>Sep 2025</v>
      </c>
      <c r="I3" s="11" t="s">
        <v>3</v>
      </c>
      <c r="J3" s="11"/>
      <c r="K3" s="13" t="str">
        <f>G3</f>
        <v>Sep 2026</v>
      </c>
      <c r="L3" s="13" t="str">
        <f>H3</f>
        <v>Sep 2025</v>
      </c>
      <c r="M3" s="14" t="s">
        <v>3</v>
      </c>
      <c r="N3" s="15"/>
      <c r="O3" s="15"/>
    </row>
    <row r="4" spans="1:18" s="2" customFormat="1" ht="15.9" customHeight="1" x14ac:dyDescent="0.3">
      <c r="A4" s="1"/>
      <c r="B4" s="8" t="s">
        <v>4</v>
      </c>
      <c r="C4" s="16">
        <f>SUM(C5:C8)</f>
        <v>45063</v>
      </c>
      <c r="D4" s="16">
        <f>SUM(D5:D8)</f>
        <v>38796</v>
      </c>
      <c r="E4" s="17">
        <f>(C4-D4)/D4</f>
        <v>0.16153727188369935</v>
      </c>
      <c r="F4" s="18"/>
      <c r="G4" s="16">
        <f>SUM(G5:G8)</f>
        <v>89760</v>
      </c>
      <c r="H4" s="16">
        <f>SUM(H5:H8)</f>
        <v>89671</v>
      </c>
      <c r="I4" s="17">
        <f>(G4-H4)/H4</f>
        <v>9.9251709025214392E-4</v>
      </c>
      <c r="J4" s="18"/>
      <c r="K4" s="16">
        <f>SUM(K5:K8)</f>
        <v>144019</v>
      </c>
      <c r="L4" s="16">
        <f>SUM(L5:L8)</f>
        <v>152968</v>
      </c>
      <c r="M4" s="19">
        <f>(K4-L4)/L4</f>
        <v>-5.8502431881177763E-2</v>
      </c>
      <c r="O4" s="20"/>
    </row>
    <row r="5" spans="1:18" s="2" customFormat="1" ht="15.9" customHeight="1" x14ac:dyDescent="0.3">
      <c r="A5" s="1"/>
      <c r="B5" s="21" t="s">
        <v>4</v>
      </c>
      <c r="C5" s="22">
        <v>15758</v>
      </c>
      <c r="D5" s="22">
        <v>15276</v>
      </c>
      <c r="E5" s="23">
        <f t="shared" ref="E5:E8" si="0">(C5-D5)/D5</f>
        <v>3.1552762503273109E-2</v>
      </c>
      <c r="F5" s="24"/>
      <c r="G5" s="22">
        <v>31641</v>
      </c>
      <c r="H5" s="22">
        <v>33504</v>
      </c>
      <c r="I5" s="23">
        <f t="shared" ref="I5:I8" si="1">(G5-H5)/H5</f>
        <v>-5.5605300859598854E-2</v>
      </c>
      <c r="J5" s="24"/>
      <c r="K5" s="22">
        <v>49771</v>
      </c>
      <c r="L5" s="22">
        <v>51177</v>
      </c>
      <c r="M5" s="25">
        <f t="shared" ref="M5:M8" si="2">(K5-L5)/L5</f>
        <v>-2.7473279012056196E-2</v>
      </c>
      <c r="O5" s="15"/>
    </row>
    <row r="6" spans="1:18" s="2" customFormat="1" ht="15.9" customHeight="1" x14ac:dyDescent="0.3">
      <c r="A6" s="1"/>
      <c r="B6" s="21" t="s">
        <v>5</v>
      </c>
      <c r="C6" s="22">
        <v>18902</v>
      </c>
      <c r="D6" s="22">
        <v>14155</v>
      </c>
      <c r="E6" s="23">
        <f t="shared" si="0"/>
        <v>0.33535853055457437</v>
      </c>
      <c r="F6" s="24"/>
      <c r="G6" s="22">
        <v>37876</v>
      </c>
      <c r="H6" s="22">
        <v>35097</v>
      </c>
      <c r="I6" s="23">
        <f t="shared" si="1"/>
        <v>7.9180556742741548E-2</v>
      </c>
      <c r="J6" s="24"/>
      <c r="K6" s="22">
        <v>60004</v>
      </c>
      <c r="L6" s="22">
        <v>59758</v>
      </c>
      <c r="M6" s="25">
        <f t="shared" si="2"/>
        <v>4.1166036346597943E-3</v>
      </c>
      <c r="O6" s="15"/>
    </row>
    <row r="7" spans="1:18" s="2" customFormat="1" ht="15.9" customHeight="1" x14ac:dyDescent="0.3">
      <c r="A7" s="1"/>
      <c r="B7" s="21" t="s">
        <v>6</v>
      </c>
      <c r="C7" s="22">
        <v>6076</v>
      </c>
      <c r="D7" s="22">
        <v>5818</v>
      </c>
      <c r="E7" s="23">
        <f t="shared" si="0"/>
        <v>4.4345135785493296E-2</v>
      </c>
      <c r="F7" s="24"/>
      <c r="G7" s="22">
        <v>10815</v>
      </c>
      <c r="H7" s="22">
        <v>12318</v>
      </c>
      <c r="I7" s="23">
        <f t="shared" si="1"/>
        <v>-0.12201656113005357</v>
      </c>
      <c r="J7" s="24"/>
      <c r="K7" s="22">
        <v>20069</v>
      </c>
      <c r="L7" s="22">
        <v>25747</v>
      </c>
      <c r="M7" s="25">
        <f t="shared" si="2"/>
        <v>-0.2205305472482231</v>
      </c>
      <c r="O7" s="15"/>
    </row>
    <row r="8" spans="1:18" s="2" customFormat="1" ht="15.9" customHeight="1" x14ac:dyDescent="0.3">
      <c r="A8" s="1"/>
      <c r="B8" s="26" t="s">
        <v>7</v>
      </c>
      <c r="C8" s="27">
        <v>4327</v>
      </c>
      <c r="D8" s="27">
        <v>3547</v>
      </c>
      <c r="E8" s="28">
        <f t="shared" si="0"/>
        <v>0.21990414434733577</v>
      </c>
      <c r="F8" s="29"/>
      <c r="G8" s="27">
        <v>9428</v>
      </c>
      <c r="H8" s="27">
        <v>8752</v>
      </c>
      <c r="I8" s="28">
        <f t="shared" si="1"/>
        <v>7.7239488117001834E-2</v>
      </c>
      <c r="J8" s="29"/>
      <c r="K8" s="27">
        <v>14175</v>
      </c>
      <c r="L8" s="27">
        <v>16286</v>
      </c>
      <c r="M8" s="30">
        <f t="shared" si="2"/>
        <v>-0.12962053297310575</v>
      </c>
      <c r="O8" s="15"/>
    </row>
    <row r="9" spans="1:18" s="2" customFormat="1" ht="15.9" customHeight="1" x14ac:dyDescent="0.3">
      <c r="A9" s="1"/>
      <c r="B9" s="31"/>
      <c r="C9" s="31"/>
      <c r="D9" s="31"/>
      <c r="E9" s="31"/>
      <c r="F9" s="32"/>
      <c r="G9" s="31"/>
      <c r="H9" s="31"/>
      <c r="I9" s="31"/>
      <c r="J9" s="31"/>
      <c r="K9" s="31"/>
      <c r="L9" s="31"/>
      <c r="M9" s="31"/>
      <c r="O9" s="15"/>
    </row>
    <row r="10" spans="1:18" s="6" customFormat="1" ht="24.6" customHeight="1" x14ac:dyDescent="0.35">
      <c r="A10" s="3"/>
      <c r="B10" s="4"/>
      <c r="C10" s="76" t="s">
        <v>0</v>
      </c>
      <c r="D10" s="76"/>
      <c r="E10" s="76"/>
      <c r="F10" s="5"/>
      <c r="G10" s="76" t="s">
        <v>1</v>
      </c>
      <c r="H10" s="76"/>
      <c r="I10" s="76"/>
      <c r="J10" s="5"/>
      <c r="K10" s="76" t="s">
        <v>2</v>
      </c>
      <c r="L10" s="76"/>
      <c r="M10" s="77"/>
      <c r="O10" s="7"/>
    </row>
    <row r="11" spans="1:18" s="2" customFormat="1" ht="20.399999999999999" customHeight="1" x14ac:dyDescent="0.3">
      <c r="A11" s="1"/>
      <c r="B11" s="8"/>
      <c r="C11" s="13" t="str">
        <f>C3</f>
        <v>Sep 2026</v>
      </c>
      <c r="D11" s="13" t="str">
        <f>D3</f>
        <v>Sep 2025</v>
      </c>
      <c r="E11" s="11" t="s">
        <v>3</v>
      </c>
      <c r="F11" s="11"/>
      <c r="G11" s="13" t="str">
        <f>C11</f>
        <v>Sep 2026</v>
      </c>
      <c r="H11" s="13" t="str">
        <f>D11</f>
        <v>Sep 2025</v>
      </c>
      <c r="I11" s="11" t="s">
        <v>3</v>
      </c>
      <c r="J11" s="11"/>
      <c r="K11" s="13" t="str">
        <f>G11</f>
        <v>Sep 2026</v>
      </c>
      <c r="L11" s="13" t="str">
        <f>H11</f>
        <v>Sep 2025</v>
      </c>
      <c r="M11" s="14" t="s">
        <v>3</v>
      </c>
      <c r="N11" s="15"/>
      <c r="O11" s="15"/>
    </row>
    <row r="12" spans="1:18" s="2" customFormat="1" ht="15.9" customHeight="1" x14ac:dyDescent="0.3">
      <c r="A12" s="1"/>
      <c r="B12" s="8" t="s">
        <v>8</v>
      </c>
      <c r="C12" s="16">
        <v>29982</v>
      </c>
      <c r="D12" s="16">
        <v>21300</v>
      </c>
      <c r="E12" s="17">
        <f>(C12-D12)/D12</f>
        <v>0.40760563380281689</v>
      </c>
      <c r="F12" s="18"/>
      <c r="G12" s="16">
        <v>59170</v>
      </c>
      <c r="H12" s="16">
        <v>49551</v>
      </c>
      <c r="I12" s="17">
        <f>(G12-H12)/H12</f>
        <v>0.19412322657464026</v>
      </c>
      <c r="J12" s="18"/>
      <c r="K12" s="16">
        <v>92389</v>
      </c>
      <c r="L12" s="16">
        <v>81043</v>
      </c>
      <c r="M12" s="19">
        <f>(K12-L12)/L12</f>
        <v>0.13999975321742777</v>
      </c>
      <c r="O12" s="15"/>
    </row>
    <row r="13" spans="1:18" s="2" customFormat="1" ht="15.9" customHeight="1" x14ac:dyDescent="0.3">
      <c r="A13" s="1"/>
      <c r="B13" s="31"/>
      <c r="C13" s="33"/>
      <c r="D13" s="31"/>
      <c r="E13" s="31"/>
      <c r="F13" s="32"/>
      <c r="G13" s="31"/>
      <c r="H13" s="31"/>
      <c r="I13" s="31"/>
      <c r="J13" s="31"/>
      <c r="K13" s="31"/>
      <c r="L13" s="31"/>
      <c r="M13" s="31"/>
      <c r="O13" s="15"/>
    </row>
    <row r="14" spans="1:18" s="6" customFormat="1" ht="24.6" customHeight="1" x14ac:dyDescent="0.35">
      <c r="A14" s="3"/>
      <c r="B14" s="4"/>
      <c r="C14" s="76" t="s">
        <v>0</v>
      </c>
      <c r="D14" s="76"/>
      <c r="E14" s="76"/>
      <c r="F14" s="5"/>
      <c r="G14" s="76" t="s">
        <v>1</v>
      </c>
      <c r="H14" s="76"/>
      <c r="I14" s="76"/>
      <c r="J14" s="5"/>
      <c r="K14" s="76" t="s">
        <v>2</v>
      </c>
      <c r="L14" s="76"/>
      <c r="M14" s="77"/>
      <c r="O14" s="7"/>
    </row>
    <row r="15" spans="1:18" s="2" customFormat="1" ht="20.399999999999999" customHeight="1" x14ac:dyDescent="0.3">
      <c r="A15" s="1"/>
      <c r="B15" s="8"/>
      <c r="C15" s="13" t="str">
        <f>C11</f>
        <v>Sep 2026</v>
      </c>
      <c r="D15" s="13" t="str">
        <f>D11</f>
        <v>Sep 2025</v>
      </c>
      <c r="E15" s="11" t="s">
        <v>3</v>
      </c>
      <c r="F15" s="11"/>
      <c r="G15" s="13" t="str">
        <f>C15</f>
        <v>Sep 2026</v>
      </c>
      <c r="H15" s="13" t="str">
        <f>D15</f>
        <v>Sep 2025</v>
      </c>
      <c r="I15" s="11" t="s">
        <v>3</v>
      </c>
      <c r="J15" s="11"/>
      <c r="K15" s="13" t="str">
        <f>G15</f>
        <v>Sep 2026</v>
      </c>
      <c r="L15" s="13" t="str">
        <f>H15</f>
        <v>Sep 2025</v>
      </c>
      <c r="M15" s="14" t="s">
        <v>3</v>
      </c>
      <c r="N15" s="15"/>
      <c r="O15" s="15"/>
    </row>
    <row r="16" spans="1:18" s="2" customFormat="1" ht="15.9" customHeight="1" x14ac:dyDescent="0.3">
      <c r="A16" s="1"/>
      <c r="B16" s="8" t="s">
        <v>9</v>
      </c>
      <c r="C16" s="16">
        <f>SUM(C17:C18)</f>
        <v>6660</v>
      </c>
      <c r="D16" s="16">
        <f>SUM(D17:D18)</f>
        <v>4550</v>
      </c>
      <c r="E16" s="17">
        <f>(C16-D16)/D16</f>
        <v>0.46373626373626375</v>
      </c>
      <c r="F16" s="18"/>
      <c r="G16" s="16">
        <f>SUM(G17:G18)</f>
        <v>11247</v>
      </c>
      <c r="H16" s="16">
        <f>SUM(H17:H18)</f>
        <v>10371</v>
      </c>
      <c r="I16" s="17">
        <f>(G16-H16)/H16</f>
        <v>8.446630026034134E-2</v>
      </c>
      <c r="J16" s="18"/>
      <c r="K16" s="16">
        <f>SUM(K17:K18)</f>
        <v>17712</v>
      </c>
      <c r="L16" s="16">
        <f>SUM(L17:L18)</f>
        <v>19925</v>
      </c>
      <c r="M16" s="19">
        <f>(K16-L16)/L16</f>
        <v>-0.11106649937264743</v>
      </c>
      <c r="O16" s="15"/>
      <c r="Q16" s="34"/>
      <c r="R16" s="34"/>
    </row>
    <row r="17" spans="1:18" s="2" customFormat="1" ht="15.9" customHeight="1" x14ac:dyDescent="0.3">
      <c r="A17" s="1"/>
      <c r="B17" s="21" t="s">
        <v>9</v>
      </c>
      <c r="C17" s="22">
        <v>3021</v>
      </c>
      <c r="D17" s="22">
        <v>2351</v>
      </c>
      <c r="E17" s="23">
        <f t="shared" ref="E17:E18" si="3">(C17-D17)/D17</f>
        <v>0.28498511271799232</v>
      </c>
      <c r="F17" s="24"/>
      <c r="G17" s="22">
        <v>5675</v>
      </c>
      <c r="H17" s="22">
        <v>5633</v>
      </c>
      <c r="I17" s="23">
        <f t="shared" ref="I17:I18" si="4">(G17-H17)/H17</f>
        <v>7.4560624889046688E-3</v>
      </c>
      <c r="J17" s="24"/>
      <c r="K17" s="22">
        <v>8757</v>
      </c>
      <c r="L17" s="22">
        <v>9897</v>
      </c>
      <c r="M17" s="25">
        <f t="shared" ref="M17:M18" si="5">(K17-L17)/L17</f>
        <v>-0.11518642012731131</v>
      </c>
      <c r="O17" s="15"/>
    </row>
    <row r="18" spans="1:18" s="2" customFormat="1" ht="15.9" customHeight="1" x14ac:dyDescent="0.3">
      <c r="A18" s="1"/>
      <c r="B18" s="26" t="s">
        <v>10</v>
      </c>
      <c r="C18" s="27">
        <v>3639</v>
      </c>
      <c r="D18" s="27">
        <v>2199</v>
      </c>
      <c r="E18" s="28">
        <f t="shared" si="3"/>
        <v>0.65484311050477495</v>
      </c>
      <c r="F18" s="29"/>
      <c r="G18" s="27">
        <v>5572</v>
      </c>
      <c r="H18" s="27">
        <v>4738</v>
      </c>
      <c r="I18" s="28">
        <f t="shared" si="4"/>
        <v>0.17602363866610385</v>
      </c>
      <c r="J18" s="29"/>
      <c r="K18" s="27">
        <v>8955</v>
      </c>
      <c r="L18" s="27">
        <v>10028</v>
      </c>
      <c r="M18" s="30">
        <f t="shared" si="5"/>
        <v>-0.10700039888312725</v>
      </c>
      <c r="O18" s="15"/>
    </row>
    <row r="19" spans="1:18" s="2" customFormat="1" ht="15.9" customHeight="1" x14ac:dyDescent="0.3">
      <c r="A19" s="1"/>
      <c r="B19" s="31"/>
      <c r="C19" s="31"/>
      <c r="D19" s="31"/>
      <c r="E19" s="31"/>
      <c r="F19" s="32"/>
      <c r="G19" s="31"/>
      <c r="H19" s="31"/>
      <c r="I19" s="31"/>
      <c r="J19" s="31"/>
      <c r="K19" s="31"/>
      <c r="L19" s="31"/>
      <c r="M19" s="31"/>
      <c r="O19" s="15"/>
    </row>
    <row r="20" spans="1:18" s="6" customFormat="1" ht="24.6" customHeight="1" x14ac:dyDescent="0.35">
      <c r="A20" s="3"/>
      <c r="B20" s="4"/>
      <c r="C20" s="76" t="s">
        <v>0</v>
      </c>
      <c r="D20" s="76"/>
      <c r="E20" s="76"/>
      <c r="F20" s="5"/>
      <c r="G20" s="76" t="s">
        <v>1</v>
      </c>
      <c r="H20" s="76"/>
      <c r="I20" s="76"/>
      <c r="J20" s="5"/>
      <c r="K20" s="76" t="s">
        <v>2</v>
      </c>
      <c r="L20" s="76"/>
      <c r="M20" s="77"/>
      <c r="O20" s="7"/>
    </row>
    <row r="21" spans="1:18" s="2" customFormat="1" ht="20.399999999999999" customHeight="1" x14ac:dyDescent="0.3">
      <c r="A21" s="1"/>
      <c r="B21" s="8"/>
      <c r="C21" s="13" t="str">
        <f>C15</f>
        <v>Sep 2026</v>
      </c>
      <c r="D21" s="13" t="str">
        <f>D15</f>
        <v>Sep 2025</v>
      </c>
      <c r="E21" s="11" t="s">
        <v>3</v>
      </c>
      <c r="F21" s="11"/>
      <c r="G21" s="13" t="str">
        <f>C21</f>
        <v>Sep 2026</v>
      </c>
      <c r="H21" s="13" t="str">
        <f>D21</f>
        <v>Sep 2025</v>
      </c>
      <c r="I21" s="11" t="s">
        <v>3</v>
      </c>
      <c r="J21" s="11"/>
      <c r="K21" s="13" t="str">
        <f>G21</f>
        <v>Sep 2026</v>
      </c>
      <c r="L21" s="13" t="str">
        <f>H21</f>
        <v>Sep 2025</v>
      </c>
      <c r="M21" s="14" t="s">
        <v>3</v>
      </c>
      <c r="N21" s="15"/>
      <c r="O21" s="15"/>
    </row>
    <row r="22" spans="1:18" s="2" customFormat="1" ht="15.9" customHeight="1" x14ac:dyDescent="0.3">
      <c r="A22" s="1"/>
      <c r="B22" s="8" t="s">
        <v>11</v>
      </c>
      <c r="C22" s="16">
        <f>SUM(C23:C29)</f>
        <v>782</v>
      </c>
      <c r="D22" s="16">
        <f>SUM(D23:D29)</f>
        <v>1519</v>
      </c>
      <c r="E22" s="17">
        <f>(C22-D22)/D22</f>
        <v>-0.48518762343647137</v>
      </c>
      <c r="F22" s="18"/>
      <c r="G22" s="16">
        <f>SUM(G23:G29)</f>
        <v>1598</v>
      </c>
      <c r="H22" s="16">
        <f>SUM(H23:H29)</f>
        <v>3858</v>
      </c>
      <c r="I22" s="17">
        <f>(G22-H22)/H22</f>
        <v>-0.58579574909279419</v>
      </c>
      <c r="J22" s="18"/>
      <c r="K22" s="16">
        <f>SUM(K23:K29)</f>
        <v>2970</v>
      </c>
      <c r="L22" s="16">
        <f>SUM(L23:L29)</f>
        <v>10928</v>
      </c>
      <c r="M22" s="19">
        <f>(K22-L22)/L22</f>
        <v>-0.72822108345534409</v>
      </c>
      <c r="O22" s="15"/>
      <c r="R22" s="34"/>
    </row>
    <row r="23" spans="1:18" s="2" customFormat="1" ht="15.9" customHeight="1" x14ac:dyDescent="0.3">
      <c r="A23" s="1"/>
      <c r="B23" s="21" t="s">
        <v>12</v>
      </c>
      <c r="C23" s="22">
        <v>1</v>
      </c>
      <c r="D23" s="22">
        <v>0</v>
      </c>
      <c r="E23" s="23">
        <v>0</v>
      </c>
      <c r="F23" s="24"/>
      <c r="G23" s="22">
        <v>2</v>
      </c>
      <c r="H23" s="22">
        <v>3</v>
      </c>
      <c r="I23" s="23">
        <f t="shared" ref="I23:I29" si="6">(G23-H23)/H23</f>
        <v>-0.33333333333333331</v>
      </c>
      <c r="J23" s="24"/>
      <c r="K23" s="22">
        <v>4</v>
      </c>
      <c r="L23" s="22">
        <v>17</v>
      </c>
      <c r="M23" s="25">
        <f t="shared" ref="M23:M29" si="7">(K23-L23)/L23</f>
        <v>-0.76470588235294112</v>
      </c>
      <c r="O23" s="15"/>
    </row>
    <row r="24" spans="1:18" s="2" customFormat="1" ht="15.9" customHeight="1" x14ac:dyDescent="0.3">
      <c r="A24" s="1"/>
      <c r="B24" s="21" t="s">
        <v>13</v>
      </c>
      <c r="C24" s="22">
        <v>2</v>
      </c>
      <c r="D24" s="22">
        <v>33</v>
      </c>
      <c r="E24" s="23">
        <f t="shared" ref="E24:E28" si="8">(C24-D24)/D24</f>
        <v>-0.93939393939393945</v>
      </c>
      <c r="F24" s="24"/>
      <c r="G24" s="22">
        <v>17</v>
      </c>
      <c r="H24" s="22">
        <v>128</v>
      </c>
      <c r="I24" s="23">
        <f t="shared" si="6"/>
        <v>-0.8671875</v>
      </c>
      <c r="J24" s="24"/>
      <c r="K24" s="22">
        <v>306</v>
      </c>
      <c r="L24" s="22">
        <v>218</v>
      </c>
      <c r="M24" s="25">
        <f t="shared" si="7"/>
        <v>0.40366972477064222</v>
      </c>
      <c r="O24" s="15"/>
    </row>
    <row r="25" spans="1:18" s="2" customFormat="1" ht="15.9" customHeight="1" x14ac:dyDescent="0.3">
      <c r="A25" s="1"/>
      <c r="B25" s="21" t="s">
        <v>14</v>
      </c>
      <c r="C25" s="22">
        <v>0</v>
      </c>
      <c r="D25" s="22">
        <v>0</v>
      </c>
      <c r="E25" s="23">
        <v>0</v>
      </c>
      <c r="F25" s="24"/>
      <c r="G25" s="22">
        <v>0</v>
      </c>
      <c r="H25" s="22">
        <v>2</v>
      </c>
      <c r="I25" s="23">
        <f t="shared" si="6"/>
        <v>-1</v>
      </c>
      <c r="J25" s="24"/>
      <c r="K25" s="22">
        <v>0</v>
      </c>
      <c r="L25" s="22">
        <v>2</v>
      </c>
      <c r="M25" s="25" t="s">
        <v>15</v>
      </c>
      <c r="O25" s="15"/>
    </row>
    <row r="26" spans="1:18" s="2" customFormat="1" ht="15.9" customHeight="1" x14ac:dyDescent="0.3">
      <c r="A26" s="1"/>
      <c r="B26" s="21" t="s">
        <v>16</v>
      </c>
      <c r="C26" s="22">
        <v>2</v>
      </c>
      <c r="D26" s="22">
        <v>162</v>
      </c>
      <c r="E26" s="23">
        <f t="shared" si="8"/>
        <v>-0.98765432098765427</v>
      </c>
      <c r="F26" s="24"/>
      <c r="G26" s="22">
        <v>127</v>
      </c>
      <c r="H26" s="22">
        <v>285</v>
      </c>
      <c r="I26" s="23">
        <f t="shared" si="6"/>
        <v>-0.55438596491228065</v>
      </c>
      <c r="J26" s="24"/>
      <c r="K26" s="22">
        <v>268</v>
      </c>
      <c r="L26" s="22">
        <v>506</v>
      </c>
      <c r="M26" s="25">
        <f t="shared" si="7"/>
        <v>-0.47035573122529645</v>
      </c>
      <c r="O26" s="15"/>
    </row>
    <row r="27" spans="1:18" s="2" customFormat="1" ht="15.9" customHeight="1" x14ac:dyDescent="0.3">
      <c r="A27" s="1"/>
      <c r="B27" s="21" t="s">
        <v>17</v>
      </c>
      <c r="C27" s="22">
        <v>14</v>
      </c>
      <c r="D27" s="22">
        <v>5</v>
      </c>
      <c r="E27" s="23">
        <f t="shared" si="8"/>
        <v>1.8</v>
      </c>
      <c r="F27" s="24"/>
      <c r="G27" s="22">
        <v>20</v>
      </c>
      <c r="H27" s="22">
        <v>44</v>
      </c>
      <c r="I27" s="23">
        <f t="shared" si="6"/>
        <v>-0.54545454545454541</v>
      </c>
      <c r="J27" s="24"/>
      <c r="K27" s="22">
        <v>25</v>
      </c>
      <c r="L27" s="22">
        <v>263</v>
      </c>
      <c r="M27" s="25">
        <f t="shared" si="7"/>
        <v>-0.90494296577946765</v>
      </c>
      <c r="O27" s="15"/>
    </row>
    <row r="28" spans="1:18" s="2" customFormat="1" ht="15.9" customHeight="1" x14ac:dyDescent="0.3">
      <c r="A28" s="1"/>
      <c r="B28" s="35" t="s">
        <v>18</v>
      </c>
      <c r="C28" s="22">
        <v>676</v>
      </c>
      <c r="D28" s="22">
        <v>1158</v>
      </c>
      <c r="E28" s="23">
        <f t="shared" si="8"/>
        <v>-0.41623488773747841</v>
      </c>
      <c r="F28" s="24"/>
      <c r="G28" s="22">
        <v>1249</v>
      </c>
      <c r="H28" s="22">
        <v>3073</v>
      </c>
      <c r="I28" s="23">
        <f t="shared" si="6"/>
        <v>-0.59355678490074848</v>
      </c>
      <c r="J28" s="24"/>
      <c r="K28" s="22">
        <v>2066</v>
      </c>
      <c r="L28" s="22">
        <v>7393</v>
      </c>
      <c r="M28" s="25">
        <f t="shared" si="7"/>
        <v>-0.72054646287028268</v>
      </c>
      <c r="O28" s="15"/>
    </row>
    <row r="29" spans="1:18" s="2" customFormat="1" ht="15.9" customHeight="1" x14ac:dyDescent="0.3">
      <c r="A29" s="1"/>
      <c r="B29" s="26" t="s">
        <v>19</v>
      </c>
      <c r="C29" s="27">
        <v>87</v>
      </c>
      <c r="D29" s="27">
        <v>161</v>
      </c>
      <c r="E29" s="28">
        <f>(C29-D29)/D29</f>
        <v>-0.45962732919254656</v>
      </c>
      <c r="F29" s="29"/>
      <c r="G29" s="27">
        <v>183</v>
      </c>
      <c r="H29" s="27">
        <v>323</v>
      </c>
      <c r="I29" s="28">
        <f t="shared" si="6"/>
        <v>-0.43343653250773995</v>
      </c>
      <c r="J29" s="29"/>
      <c r="K29" s="27">
        <v>301</v>
      </c>
      <c r="L29" s="27">
        <v>2529</v>
      </c>
      <c r="M29" s="30">
        <f t="shared" si="7"/>
        <v>-0.88098062475286676</v>
      </c>
      <c r="O29" s="15"/>
    </row>
    <row r="30" spans="1:18" s="2" customFormat="1" ht="15.9" customHeight="1" x14ac:dyDescent="0.3">
      <c r="A30" s="1"/>
      <c r="B30" s="31"/>
      <c r="C30" s="31"/>
      <c r="D30" s="31"/>
      <c r="E30" s="36"/>
      <c r="F30" s="32"/>
      <c r="G30" s="31"/>
      <c r="H30" s="31"/>
      <c r="I30" s="31"/>
      <c r="J30" s="31"/>
      <c r="K30" s="31"/>
      <c r="L30" s="31"/>
      <c r="M30" s="31"/>
      <c r="O30" s="15"/>
    </row>
    <row r="31" spans="1:18" s="6" customFormat="1" ht="24.6" customHeight="1" x14ac:dyDescent="0.35">
      <c r="A31" s="3"/>
      <c r="B31" s="4"/>
      <c r="C31" s="76" t="s">
        <v>0</v>
      </c>
      <c r="D31" s="76"/>
      <c r="E31" s="76"/>
      <c r="F31" s="5"/>
      <c r="G31" s="76" t="s">
        <v>1</v>
      </c>
      <c r="H31" s="76"/>
      <c r="I31" s="76"/>
      <c r="J31" s="5"/>
      <c r="K31" s="76" t="s">
        <v>2</v>
      </c>
      <c r="L31" s="76"/>
      <c r="M31" s="77"/>
      <c r="O31" s="7"/>
    </row>
    <row r="32" spans="1:18" s="2" customFormat="1" ht="20.399999999999999" customHeight="1" x14ac:dyDescent="0.3">
      <c r="A32" s="1"/>
      <c r="B32" s="8"/>
      <c r="C32" s="13" t="str">
        <f>C21</f>
        <v>Sep 2026</v>
      </c>
      <c r="D32" s="13" t="str">
        <f>D21</f>
        <v>Sep 2025</v>
      </c>
      <c r="E32" s="11" t="s">
        <v>3</v>
      </c>
      <c r="F32" s="11"/>
      <c r="G32" s="13" t="str">
        <f>C32</f>
        <v>Sep 2026</v>
      </c>
      <c r="H32" s="13" t="str">
        <f>D32</f>
        <v>Sep 2025</v>
      </c>
      <c r="I32" s="11" t="s">
        <v>3</v>
      </c>
      <c r="J32" s="11"/>
      <c r="K32" s="13" t="str">
        <f>G32</f>
        <v>Sep 2026</v>
      </c>
      <c r="L32" s="13" t="str">
        <f>H32</f>
        <v>Sep 2025</v>
      </c>
      <c r="M32" s="14" t="s">
        <v>3</v>
      </c>
      <c r="N32" s="15"/>
      <c r="O32" s="15"/>
    </row>
    <row r="33" spans="1:17" s="2" customFormat="1" ht="15.9" customHeight="1" x14ac:dyDescent="0.3">
      <c r="A33" s="1"/>
      <c r="B33" s="8" t="s">
        <v>20</v>
      </c>
      <c r="C33" s="16">
        <f>SUM(C34:C37)</f>
        <v>82487</v>
      </c>
      <c r="D33" s="16">
        <f>SUM(D34:D37)</f>
        <v>66165</v>
      </c>
      <c r="E33" s="17">
        <f>(C33-D33)/D33</f>
        <v>0.24668631451673845</v>
      </c>
      <c r="F33" s="18"/>
      <c r="G33" s="16">
        <f>SUM(G34:G37)</f>
        <v>161775</v>
      </c>
      <c r="H33" s="16">
        <f>SUM(H34:H37)</f>
        <v>153451</v>
      </c>
      <c r="I33" s="17">
        <f>(G33-H33)/H33</f>
        <v>5.4245329127864922E-2</v>
      </c>
      <c r="J33" s="18"/>
      <c r="K33" s="16">
        <f>SUM(K34:K37)</f>
        <v>257090</v>
      </c>
      <c r="L33" s="16">
        <f>SUM(L34:L37)</f>
        <v>264864</v>
      </c>
      <c r="M33" s="19">
        <f>(K33-L33)/L33</f>
        <v>-2.9350912166243807E-2</v>
      </c>
      <c r="N33" s="15"/>
      <c r="O33" s="15"/>
      <c r="Q33" s="34"/>
    </row>
    <row r="34" spans="1:17" s="2" customFormat="1" ht="15.9" customHeight="1" x14ac:dyDescent="0.3">
      <c r="A34" s="1"/>
      <c r="B34" s="21" t="s">
        <v>4</v>
      </c>
      <c r="C34" s="22">
        <f>C4</f>
        <v>45063</v>
      </c>
      <c r="D34" s="22">
        <f>D4</f>
        <v>38796</v>
      </c>
      <c r="E34" s="23">
        <f t="shared" ref="E34:E37" si="9">(C34-D34)/D34</f>
        <v>0.16153727188369935</v>
      </c>
      <c r="F34" s="24"/>
      <c r="G34" s="22">
        <f>G4</f>
        <v>89760</v>
      </c>
      <c r="H34" s="22">
        <f>H4</f>
        <v>89671</v>
      </c>
      <c r="I34" s="23">
        <f t="shared" ref="I34:I37" si="10">(G34-H34)/H34</f>
        <v>9.9251709025214392E-4</v>
      </c>
      <c r="J34" s="24"/>
      <c r="K34" s="22">
        <f>K4</f>
        <v>144019</v>
      </c>
      <c r="L34" s="22">
        <f>L4</f>
        <v>152968</v>
      </c>
      <c r="M34" s="25">
        <f t="shared" ref="M34:M37" si="11">(K34-L34)/L34</f>
        <v>-5.8502431881177763E-2</v>
      </c>
      <c r="N34" s="15"/>
      <c r="O34" s="15"/>
    </row>
    <row r="35" spans="1:17" s="2" customFormat="1" ht="15.9" customHeight="1" x14ac:dyDescent="0.3">
      <c r="A35" s="1"/>
      <c r="B35" s="21" t="s">
        <v>8</v>
      </c>
      <c r="C35" s="22">
        <f>C12</f>
        <v>29982</v>
      </c>
      <c r="D35" s="22">
        <f>D12</f>
        <v>21300</v>
      </c>
      <c r="E35" s="23">
        <f t="shared" si="9"/>
        <v>0.40760563380281689</v>
      </c>
      <c r="F35" s="24"/>
      <c r="G35" s="22">
        <f>G12</f>
        <v>59170</v>
      </c>
      <c r="H35" s="22">
        <f>H12</f>
        <v>49551</v>
      </c>
      <c r="I35" s="23">
        <f t="shared" si="10"/>
        <v>0.19412322657464026</v>
      </c>
      <c r="J35" s="24"/>
      <c r="K35" s="22">
        <f>K12</f>
        <v>92389</v>
      </c>
      <c r="L35" s="22">
        <f>L12</f>
        <v>81043</v>
      </c>
      <c r="M35" s="25">
        <f t="shared" si="11"/>
        <v>0.13999975321742777</v>
      </c>
      <c r="N35" s="15"/>
      <c r="O35" s="15"/>
    </row>
    <row r="36" spans="1:17" s="2" customFormat="1" ht="15.9" customHeight="1" x14ac:dyDescent="0.3">
      <c r="A36" s="1"/>
      <c r="B36" s="21" t="s">
        <v>9</v>
      </c>
      <c r="C36" s="22">
        <f>C16</f>
        <v>6660</v>
      </c>
      <c r="D36" s="22">
        <f>D16</f>
        <v>4550</v>
      </c>
      <c r="E36" s="23">
        <f t="shared" si="9"/>
        <v>0.46373626373626375</v>
      </c>
      <c r="F36" s="24"/>
      <c r="G36" s="22">
        <f>G16</f>
        <v>11247</v>
      </c>
      <c r="H36" s="22">
        <f>H16</f>
        <v>10371</v>
      </c>
      <c r="I36" s="23">
        <f t="shared" si="10"/>
        <v>8.446630026034134E-2</v>
      </c>
      <c r="J36" s="24"/>
      <c r="K36" s="22">
        <f>K16</f>
        <v>17712</v>
      </c>
      <c r="L36" s="22">
        <f>L16</f>
        <v>19925</v>
      </c>
      <c r="M36" s="25">
        <f t="shared" si="11"/>
        <v>-0.11106649937264743</v>
      </c>
      <c r="N36" s="15"/>
      <c r="O36" s="15"/>
    </row>
    <row r="37" spans="1:17" s="2" customFormat="1" ht="15.9" customHeight="1" x14ac:dyDescent="0.3">
      <c r="A37" s="1"/>
      <c r="B37" s="26" t="s">
        <v>11</v>
      </c>
      <c r="C37" s="27">
        <f>C22</f>
        <v>782</v>
      </c>
      <c r="D37" s="27">
        <f>D22</f>
        <v>1519</v>
      </c>
      <c r="E37" s="28">
        <f t="shared" si="9"/>
        <v>-0.48518762343647137</v>
      </c>
      <c r="F37" s="29"/>
      <c r="G37" s="27">
        <f>G22</f>
        <v>1598</v>
      </c>
      <c r="H37" s="27">
        <f>H22</f>
        <v>3858</v>
      </c>
      <c r="I37" s="28">
        <f t="shared" si="10"/>
        <v>-0.58579574909279419</v>
      </c>
      <c r="J37" s="29"/>
      <c r="K37" s="27">
        <f>K22</f>
        <v>2970</v>
      </c>
      <c r="L37" s="27">
        <f>L22</f>
        <v>10928</v>
      </c>
      <c r="M37" s="30">
        <f t="shared" si="11"/>
        <v>-0.72822108345534409</v>
      </c>
      <c r="N37" s="15"/>
      <c r="O37" s="15"/>
      <c r="P37" s="34"/>
    </row>
    <row r="38" spans="1:17" s="2" customFormat="1" ht="15.9" customHeight="1" x14ac:dyDescent="0.3">
      <c r="A38" s="1"/>
      <c r="B38" s="37"/>
      <c r="C38" s="22"/>
      <c r="D38" s="22"/>
      <c r="E38" s="23"/>
      <c r="F38" s="38"/>
      <c r="G38" s="22"/>
      <c r="H38" s="22"/>
      <c r="I38" s="23"/>
      <c r="J38" s="38"/>
      <c r="K38" s="22"/>
      <c r="L38" s="22"/>
      <c r="M38" s="23"/>
      <c r="N38" s="15"/>
      <c r="O38" s="15"/>
      <c r="P38" s="34"/>
    </row>
    <row r="39" spans="1:17" s="2" customFormat="1" ht="15.9" customHeight="1" x14ac:dyDescent="0.3">
      <c r="A39" s="1"/>
      <c r="B39" s="31"/>
      <c r="C39" s="31"/>
      <c r="D39" s="31"/>
      <c r="E39" s="36"/>
      <c r="F39" s="32"/>
      <c r="G39" s="31"/>
      <c r="H39" s="31"/>
      <c r="I39" s="31"/>
      <c r="J39" s="31"/>
      <c r="K39" s="31"/>
      <c r="L39" s="31"/>
      <c r="M39" s="31"/>
      <c r="O39" s="15"/>
    </row>
    <row r="40" spans="1:17" s="6" customFormat="1" ht="24.6" customHeight="1" x14ac:dyDescent="0.35">
      <c r="A40" s="3"/>
      <c r="B40" s="4"/>
      <c r="C40" s="76" t="s">
        <v>0</v>
      </c>
      <c r="D40" s="76"/>
      <c r="E40" s="76"/>
      <c r="F40" s="5"/>
      <c r="G40" s="76" t="s">
        <v>1</v>
      </c>
      <c r="H40" s="76"/>
      <c r="I40" s="76"/>
      <c r="J40" s="5"/>
      <c r="K40" s="76" t="s">
        <v>2</v>
      </c>
      <c r="L40" s="76"/>
      <c r="M40" s="77"/>
      <c r="O40" s="7"/>
    </row>
    <row r="41" spans="1:17" s="2" customFormat="1" ht="20.399999999999999" customHeight="1" x14ac:dyDescent="0.3">
      <c r="A41" s="1"/>
      <c r="B41" s="8"/>
      <c r="C41" s="13" t="str">
        <f>C32</f>
        <v>Sep 2026</v>
      </c>
      <c r="D41" s="13" t="str">
        <f>D32</f>
        <v>Sep 2025</v>
      </c>
      <c r="E41" s="11" t="s">
        <v>3</v>
      </c>
      <c r="F41" s="11"/>
      <c r="G41" s="13" t="str">
        <f>C41</f>
        <v>Sep 2026</v>
      </c>
      <c r="H41" s="13" t="str">
        <f>D41</f>
        <v>Sep 2025</v>
      </c>
      <c r="I41" s="11" t="s">
        <v>3</v>
      </c>
      <c r="J41" s="11"/>
      <c r="K41" s="13" t="str">
        <f>G41</f>
        <v>Sep 2026</v>
      </c>
      <c r="L41" s="13" t="str">
        <f>H41</f>
        <v>Sep 2025</v>
      </c>
      <c r="M41" s="14" t="s">
        <v>3</v>
      </c>
      <c r="N41" s="15"/>
      <c r="O41" s="15"/>
    </row>
    <row r="42" spans="1:17" s="2" customFormat="1" ht="15.9" customHeight="1" x14ac:dyDescent="0.3">
      <c r="A42" s="1"/>
      <c r="B42" s="8" t="s">
        <v>21</v>
      </c>
      <c r="C42" s="16">
        <f>SUM(C43:C48)</f>
        <v>82487</v>
      </c>
      <c r="D42" s="16">
        <f>SUM(D43:D48)</f>
        <v>66165</v>
      </c>
      <c r="E42" s="17">
        <f>(C42-D42)/D42</f>
        <v>0.24668631451673845</v>
      </c>
      <c r="F42" s="18"/>
      <c r="G42" s="16">
        <f>SUM(G43:G48)</f>
        <v>161775</v>
      </c>
      <c r="H42" s="16">
        <f>SUM(H43:H48)</f>
        <v>153451</v>
      </c>
      <c r="I42" s="17">
        <f>(G42-H42)/H42</f>
        <v>5.4245329127864922E-2</v>
      </c>
      <c r="J42" s="18"/>
      <c r="K42" s="16">
        <f>SUM(K43:K48)</f>
        <v>257090</v>
      </c>
      <c r="L42" s="16">
        <f>SUM(L43:L48)</f>
        <v>264864</v>
      </c>
      <c r="M42" s="19">
        <f>(K42-L42)/L42</f>
        <v>-2.9350912166243807E-2</v>
      </c>
      <c r="N42" s="15"/>
      <c r="O42" s="15"/>
    </row>
    <row r="43" spans="1:17" s="2" customFormat="1" ht="15.9" customHeight="1" x14ac:dyDescent="0.3">
      <c r="A43" s="1"/>
      <c r="B43" s="21" t="s">
        <v>22</v>
      </c>
      <c r="C43" s="22">
        <v>21039</v>
      </c>
      <c r="D43" s="22">
        <v>12327</v>
      </c>
      <c r="E43" s="23">
        <f t="shared" ref="E43:E48" si="12">(C43-D43)/D43</f>
        <v>0.70674129958627407</v>
      </c>
      <c r="F43" s="24"/>
      <c r="G43" s="22">
        <v>37294</v>
      </c>
      <c r="H43" s="22">
        <v>29600</v>
      </c>
      <c r="I43" s="23">
        <f t="shared" ref="I43:I48" si="13">(G43-H43)/H43</f>
        <v>0.25993243243243241</v>
      </c>
      <c r="J43" s="24"/>
      <c r="K43" s="22">
        <v>58807</v>
      </c>
      <c r="L43" s="22">
        <v>57589</v>
      </c>
      <c r="M43" s="25">
        <f>(K43-L43)/L43</f>
        <v>2.1149872371459828E-2</v>
      </c>
      <c r="N43" s="15"/>
      <c r="O43" s="15"/>
    </row>
    <row r="44" spans="1:17" s="2" customFormat="1" ht="15.9" customHeight="1" x14ac:dyDescent="0.3">
      <c r="A44" s="1"/>
      <c r="B44" s="21" t="s">
        <v>23</v>
      </c>
      <c r="C44" s="22">
        <v>27135</v>
      </c>
      <c r="D44" s="22">
        <v>17879</v>
      </c>
      <c r="E44" s="23">
        <f t="shared" si="12"/>
        <v>0.51770233234520946</v>
      </c>
      <c r="F44" s="24"/>
      <c r="G44" s="22">
        <v>54367</v>
      </c>
      <c r="H44" s="22">
        <v>45126</v>
      </c>
      <c r="I44" s="23">
        <f t="shared" si="13"/>
        <v>0.20478216549217745</v>
      </c>
      <c r="J44" s="24"/>
      <c r="K44" s="22">
        <v>82522</v>
      </c>
      <c r="L44" s="22">
        <v>79890</v>
      </c>
      <c r="M44" s="25">
        <f>(K44-L44)/L44</f>
        <v>3.2945299787207408E-2</v>
      </c>
      <c r="N44" s="15"/>
      <c r="O44" s="15"/>
    </row>
    <row r="45" spans="1:17" s="2" customFormat="1" ht="15.9" customHeight="1" x14ac:dyDescent="0.3">
      <c r="A45" s="1"/>
      <c r="B45" s="21" t="s">
        <v>24</v>
      </c>
      <c r="C45" s="22">
        <v>13196</v>
      </c>
      <c r="D45" s="22">
        <v>10491</v>
      </c>
      <c r="E45" s="23">
        <f t="shared" si="12"/>
        <v>0.25784005337908683</v>
      </c>
      <c r="F45" s="24"/>
      <c r="G45" s="22">
        <v>25710</v>
      </c>
      <c r="H45" s="22">
        <v>24728</v>
      </c>
      <c r="I45" s="23">
        <f t="shared" si="13"/>
        <v>3.971206729213847E-2</v>
      </c>
      <c r="J45" s="24"/>
      <c r="K45" s="22">
        <v>47594</v>
      </c>
      <c r="L45" s="22">
        <v>45734</v>
      </c>
      <c r="M45" s="25">
        <f>(K45-L45)/L45</f>
        <v>4.0669961079284556E-2</v>
      </c>
      <c r="N45" s="15"/>
      <c r="O45" s="15"/>
    </row>
    <row r="46" spans="1:17" s="2" customFormat="1" ht="15.9" customHeight="1" x14ac:dyDescent="0.3">
      <c r="A46" s="1"/>
      <c r="B46" s="21" t="s">
        <v>25</v>
      </c>
      <c r="C46" s="22">
        <v>6138</v>
      </c>
      <c r="D46" s="22">
        <v>11370</v>
      </c>
      <c r="E46" s="23">
        <f t="shared" si="12"/>
        <v>-0.46015831134564644</v>
      </c>
      <c r="F46" s="24"/>
      <c r="G46" s="22">
        <v>14798</v>
      </c>
      <c r="H46" s="22">
        <v>23099</v>
      </c>
      <c r="I46" s="23">
        <f t="shared" si="13"/>
        <v>-0.35936620632927835</v>
      </c>
      <c r="J46" s="24"/>
      <c r="K46" s="22">
        <v>21234</v>
      </c>
      <c r="L46" s="22">
        <v>32274</v>
      </c>
      <c r="M46" s="25">
        <f>(K46-L46)/L46</f>
        <v>-0.34207101691764269</v>
      </c>
      <c r="N46" s="15"/>
      <c r="O46" s="15"/>
    </row>
    <row r="47" spans="1:17" s="2" customFormat="1" ht="15.9" customHeight="1" x14ac:dyDescent="0.3">
      <c r="A47" s="1"/>
      <c r="B47" s="21" t="s">
        <v>26</v>
      </c>
      <c r="C47" s="22">
        <v>11308</v>
      </c>
      <c r="D47" s="22">
        <v>10888</v>
      </c>
      <c r="E47" s="23">
        <f t="shared" si="12"/>
        <v>3.8574577516531962E-2</v>
      </c>
      <c r="F47" s="24"/>
      <c r="G47" s="22">
        <v>20823</v>
      </c>
      <c r="H47" s="22">
        <v>22798</v>
      </c>
      <c r="I47" s="23">
        <f t="shared" si="13"/>
        <v>-8.6630406175980348E-2</v>
      </c>
      <c r="J47" s="24"/>
      <c r="K47" s="22">
        <v>32668</v>
      </c>
      <c r="L47" s="22">
        <v>35662</v>
      </c>
      <c r="M47" s="25">
        <f t="shared" ref="M47:M48" si="14">(K47-L47)/L47</f>
        <v>-8.3954909988222762E-2</v>
      </c>
      <c r="N47" s="15"/>
      <c r="O47" s="15"/>
    </row>
    <row r="48" spans="1:17" s="2" customFormat="1" ht="15.9" customHeight="1" x14ac:dyDescent="0.3">
      <c r="A48" s="1"/>
      <c r="B48" s="26" t="s">
        <v>27</v>
      </c>
      <c r="C48" s="27">
        <v>3671</v>
      </c>
      <c r="D48" s="27">
        <v>3210</v>
      </c>
      <c r="E48" s="28">
        <f t="shared" si="12"/>
        <v>0.14361370716510904</v>
      </c>
      <c r="F48" s="29"/>
      <c r="G48" s="27">
        <v>8783</v>
      </c>
      <c r="H48" s="27">
        <v>8100</v>
      </c>
      <c r="I48" s="28">
        <f t="shared" si="13"/>
        <v>8.4320987654320986E-2</v>
      </c>
      <c r="J48" s="29"/>
      <c r="K48" s="27">
        <v>14265</v>
      </c>
      <c r="L48" s="27">
        <v>13715</v>
      </c>
      <c r="M48" s="30">
        <f t="shared" si="14"/>
        <v>4.010207801676996E-2</v>
      </c>
      <c r="N48" s="15"/>
      <c r="O48" s="15"/>
    </row>
    <row r="49" spans="1:17" s="2" customFormat="1" ht="15.9" customHeight="1" x14ac:dyDescent="0.3">
      <c r="A49" s="1"/>
      <c r="B49" s="37"/>
      <c r="C49" s="22"/>
      <c r="D49" s="22"/>
      <c r="E49" s="23"/>
      <c r="F49" s="38"/>
      <c r="G49" s="22"/>
      <c r="H49" s="22"/>
      <c r="I49" s="23"/>
      <c r="J49" s="38"/>
      <c r="K49" s="22"/>
      <c r="L49" s="22"/>
      <c r="M49" s="23"/>
      <c r="N49" s="15"/>
      <c r="O49" s="15"/>
    </row>
    <row r="50" spans="1:17" s="6" customFormat="1" ht="24.6" customHeight="1" x14ac:dyDescent="0.35">
      <c r="A50" s="3"/>
      <c r="B50" s="4"/>
      <c r="C50" s="76" t="s">
        <v>0</v>
      </c>
      <c r="D50" s="76"/>
      <c r="E50" s="76"/>
      <c r="F50" s="5"/>
      <c r="G50" s="76" t="s">
        <v>1</v>
      </c>
      <c r="H50" s="76"/>
      <c r="I50" s="76"/>
      <c r="J50" s="5"/>
      <c r="K50" s="76" t="s">
        <v>2</v>
      </c>
      <c r="L50" s="76"/>
      <c r="M50" s="77"/>
      <c r="O50" s="7"/>
    </row>
    <row r="51" spans="1:17" s="2" customFormat="1" ht="20.399999999999999" customHeight="1" x14ac:dyDescent="0.3">
      <c r="A51" s="1"/>
      <c r="B51" s="8"/>
      <c r="C51" s="13" t="str">
        <f>C41</f>
        <v>Sep 2026</v>
      </c>
      <c r="D51" s="13" t="str">
        <f>D41</f>
        <v>Sep 2025</v>
      </c>
      <c r="E51" s="11" t="s">
        <v>3</v>
      </c>
      <c r="F51" s="11"/>
      <c r="G51" s="13" t="str">
        <f>C51</f>
        <v>Sep 2026</v>
      </c>
      <c r="H51" s="13" t="str">
        <f>D51</f>
        <v>Sep 2025</v>
      </c>
      <c r="I51" s="11" t="s">
        <v>3</v>
      </c>
      <c r="J51" s="11"/>
      <c r="K51" s="13" t="str">
        <f>G51</f>
        <v>Sep 2026</v>
      </c>
      <c r="L51" s="13" t="str">
        <f>H51</f>
        <v>Sep 2025</v>
      </c>
      <c r="M51" s="14" t="s">
        <v>3</v>
      </c>
      <c r="N51" s="15"/>
      <c r="O51" s="15"/>
    </row>
    <row r="52" spans="1:17" s="2" customFormat="1" ht="15.9" customHeight="1" x14ac:dyDescent="0.3">
      <c r="A52" s="1"/>
      <c r="B52" s="8" t="s">
        <v>22</v>
      </c>
      <c r="C52" s="16">
        <f>SUM(C53:C56)</f>
        <v>21039</v>
      </c>
      <c r="D52" s="16">
        <f>SUM(D53:D56)</f>
        <v>12327</v>
      </c>
      <c r="E52" s="17">
        <f>(C52-D52)/D52</f>
        <v>0.70674129958627407</v>
      </c>
      <c r="F52" s="18"/>
      <c r="G52" s="16">
        <f>SUM(G53:G56)</f>
        <v>37294</v>
      </c>
      <c r="H52" s="16">
        <f>SUM(H53:H56)</f>
        <v>29600</v>
      </c>
      <c r="I52" s="17">
        <f>(G52-H52)/H52</f>
        <v>0.25993243243243241</v>
      </c>
      <c r="J52" s="18"/>
      <c r="K52" s="16">
        <f>SUM(K53:K56)</f>
        <v>58807</v>
      </c>
      <c r="L52" s="16">
        <f>SUM(L53:L56)</f>
        <v>57589</v>
      </c>
      <c r="M52" s="19">
        <f>(K52-L52)/L52</f>
        <v>2.1149872371459828E-2</v>
      </c>
      <c r="N52" s="15"/>
      <c r="O52" s="15"/>
      <c r="Q52" s="34"/>
    </row>
    <row r="53" spans="1:17" s="2" customFormat="1" ht="15.9" customHeight="1" x14ac:dyDescent="0.3">
      <c r="A53" s="1"/>
      <c r="B53" s="21" t="s">
        <v>4</v>
      </c>
      <c r="C53" s="22">
        <v>10158</v>
      </c>
      <c r="D53" s="22">
        <v>6110</v>
      </c>
      <c r="E53" s="23">
        <f t="shared" ref="E53:E56" si="15">(C53-D53)/D53</f>
        <v>0.66252045826513917</v>
      </c>
      <c r="F53" s="24"/>
      <c r="G53" s="22">
        <v>18861</v>
      </c>
      <c r="H53" s="22">
        <v>15879</v>
      </c>
      <c r="I53" s="23">
        <f t="shared" ref="I53:I56" si="16">(G53-H53)/H53</f>
        <v>0.18779520120914414</v>
      </c>
      <c r="J53" s="24"/>
      <c r="K53" s="22">
        <v>29973</v>
      </c>
      <c r="L53" s="22">
        <v>30671</v>
      </c>
      <c r="M53" s="25">
        <f t="shared" ref="M53:M56" si="17">(K53-L53)/L53</f>
        <v>-2.2757653809787746E-2</v>
      </c>
      <c r="N53" s="15"/>
      <c r="O53" s="15"/>
    </row>
    <row r="54" spans="1:17" s="2" customFormat="1" ht="15.9" customHeight="1" x14ac:dyDescent="0.3">
      <c r="A54" s="1"/>
      <c r="B54" s="21" t="s">
        <v>8</v>
      </c>
      <c r="C54" s="22">
        <v>6670</v>
      </c>
      <c r="D54" s="22">
        <v>3731</v>
      </c>
      <c r="E54" s="23">
        <f t="shared" si="15"/>
        <v>0.78772447065129991</v>
      </c>
      <c r="F54" s="24"/>
      <c r="G54" s="22">
        <v>11544</v>
      </c>
      <c r="H54" s="22">
        <v>7775</v>
      </c>
      <c r="I54" s="23">
        <f t="shared" si="16"/>
        <v>0.48475884244372991</v>
      </c>
      <c r="J54" s="24"/>
      <c r="K54" s="22">
        <v>18813</v>
      </c>
      <c r="L54" s="22">
        <v>13565</v>
      </c>
      <c r="M54" s="25">
        <f t="shared" si="17"/>
        <v>0.3868779948396609</v>
      </c>
      <c r="N54" s="15"/>
      <c r="O54" s="15"/>
    </row>
    <row r="55" spans="1:17" s="2" customFormat="1" ht="15.9" customHeight="1" x14ac:dyDescent="0.3">
      <c r="A55" s="1"/>
      <c r="B55" s="21" t="s">
        <v>9</v>
      </c>
      <c r="C55" s="22">
        <v>3986</v>
      </c>
      <c r="D55" s="22">
        <v>1936</v>
      </c>
      <c r="E55" s="23">
        <f t="shared" si="15"/>
        <v>1.0588842975206612</v>
      </c>
      <c r="F55" s="24"/>
      <c r="G55" s="22">
        <v>6380</v>
      </c>
      <c r="H55" s="22">
        <v>4851</v>
      </c>
      <c r="I55" s="23">
        <f t="shared" si="16"/>
        <v>0.31519274376417233</v>
      </c>
      <c r="J55" s="24"/>
      <c r="K55" s="22">
        <v>9023</v>
      </c>
      <c r="L55" s="22">
        <v>9677</v>
      </c>
      <c r="M55" s="25">
        <f t="shared" si="17"/>
        <v>-6.7582928593572386E-2</v>
      </c>
      <c r="N55" s="15"/>
      <c r="O55" s="15"/>
    </row>
    <row r="56" spans="1:17" s="2" customFormat="1" ht="15.9" customHeight="1" x14ac:dyDescent="0.3">
      <c r="A56" s="1"/>
      <c r="B56" s="26" t="s">
        <v>11</v>
      </c>
      <c r="C56" s="27">
        <v>225</v>
      </c>
      <c r="D56" s="27">
        <v>550</v>
      </c>
      <c r="E56" s="28">
        <f t="shared" si="15"/>
        <v>-0.59090909090909094</v>
      </c>
      <c r="F56" s="29"/>
      <c r="G56" s="27">
        <v>509</v>
      </c>
      <c r="H56" s="27">
        <v>1095</v>
      </c>
      <c r="I56" s="28">
        <f t="shared" si="16"/>
        <v>-0.53515981735159812</v>
      </c>
      <c r="J56" s="29"/>
      <c r="K56" s="27">
        <v>998</v>
      </c>
      <c r="L56" s="27">
        <v>3676</v>
      </c>
      <c r="M56" s="30">
        <f t="shared" si="17"/>
        <v>-0.72850924918389559</v>
      </c>
      <c r="N56" s="15"/>
      <c r="O56" s="15"/>
      <c r="P56" s="34"/>
    </row>
    <row r="57" spans="1:17" s="2" customFormat="1" ht="15.9" customHeight="1" x14ac:dyDescent="0.3">
      <c r="A57" s="1"/>
      <c r="B57" s="37"/>
      <c r="C57" s="22"/>
      <c r="D57" s="22"/>
      <c r="E57" s="23"/>
      <c r="F57" s="38"/>
      <c r="G57" s="22"/>
      <c r="H57" s="22"/>
      <c r="I57" s="23"/>
      <c r="J57" s="38"/>
      <c r="K57" s="22"/>
      <c r="L57" s="22"/>
      <c r="M57" s="23"/>
      <c r="N57" s="15"/>
      <c r="O57" s="15"/>
      <c r="P57" s="34"/>
    </row>
    <row r="58" spans="1:17" s="6" customFormat="1" ht="24.6" customHeight="1" x14ac:dyDescent="0.35">
      <c r="A58" s="3"/>
      <c r="B58" s="4"/>
      <c r="C58" s="76" t="s">
        <v>0</v>
      </c>
      <c r="D58" s="76"/>
      <c r="E58" s="76"/>
      <c r="F58" s="5"/>
      <c r="G58" s="76" t="s">
        <v>1</v>
      </c>
      <c r="H58" s="76"/>
      <c r="I58" s="76"/>
      <c r="J58" s="5"/>
      <c r="K58" s="76" t="s">
        <v>2</v>
      </c>
      <c r="L58" s="76"/>
      <c r="M58" s="77"/>
      <c r="O58" s="7"/>
    </row>
    <row r="59" spans="1:17" s="2" customFormat="1" ht="20.399999999999999" customHeight="1" x14ac:dyDescent="0.3">
      <c r="A59" s="1"/>
      <c r="B59" s="8"/>
      <c r="C59" s="13" t="str">
        <f>C51</f>
        <v>Sep 2026</v>
      </c>
      <c r="D59" s="13" t="str">
        <f>D51</f>
        <v>Sep 2025</v>
      </c>
      <c r="E59" s="11" t="s">
        <v>3</v>
      </c>
      <c r="F59" s="11"/>
      <c r="G59" s="13" t="str">
        <f>C59</f>
        <v>Sep 2026</v>
      </c>
      <c r="H59" s="13" t="str">
        <f>D59</f>
        <v>Sep 2025</v>
      </c>
      <c r="I59" s="11" t="s">
        <v>3</v>
      </c>
      <c r="J59" s="11"/>
      <c r="K59" s="13" t="str">
        <f>G59</f>
        <v>Sep 2026</v>
      </c>
      <c r="L59" s="13" t="str">
        <f>H59</f>
        <v>Sep 2025</v>
      </c>
      <c r="M59" s="14" t="s">
        <v>3</v>
      </c>
      <c r="N59" s="15"/>
      <c r="O59" s="15"/>
    </row>
    <row r="60" spans="1:17" s="2" customFormat="1" ht="15.9" customHeight="1" x14ac:dyDescent="0.3">
      <c r="A60" s="1"/>
      <c r="B60" s="8" t="s">
        <v>23</v>
      </c>
      <c r="C60" s="16">
        <f>SUM(C61:C64)</f>
        <v>27135</v>
      </c>
      <c r="D60" s="16">
        <f>SUM(D61:D64)</f>
        <v>17879</v>
      </c>
      <c r="E60" s="17">
        <f>(C60-D60)/D60</f>
        <v>0.51770233234520946</v>
      </c>
      <c r="F60" s="18"/>
      <c r="G60" s="16">
        <f>SUM(G61:G64)</f>
        <v>54367</v>
      </c>
      <c r="H60" s="16">
        <f>SUM(H61:H64)</f>
        <v>45126</v>
      </c>
      <c r="I60" s="17">
        <f>(G60-H60)/H60</f>
        <v>0.20478216549217745</v>
      </c>
      <c r="J60" s="18"/>
      <c r="K60" s="16">
        <f>SUM(K61:K64)</f>
        <v>82522</v>
      </c>
      <c r="L60" s="16">
        <f>SUM(L61:L64)</f>
        <v>79890</v>
      </c>
      <c r="M60" s="19">
        <f>(K60-L60)/L60</f>
        <v>3.2945299787207408E-2</v>
      </c>
      <c r="N60" s="15"/>
      <c r="O60" s="15"/>
      <c r="Q60" s="34"/>
    </row>
    <row r="61" spans="1:17" s="2" customFormat="1" ht="15.9" customHeight="1" x14ac:dyDescent="0.3">
      <c r="A61" s="1"/>
      <c r="B61" s="21" t="s">
        <v>4</v>
      </c>
      <c r="C61" s="22">
        <v>15918</v>
      </c>
      <c r="D61" s="22">
        <v>11609</v>
      </c>
      <c r="E61" s="23">
        <f t="shared" ref="E61:E64" si="18">(C61-D61)/D61</f>
        <v>0.37117753467137565</v>
      </c>
      <c r="F61" s="24"/>
      <c r="G61" s="22">
        <v>32250</v>
      </c>
      <c r="H61" s="22">
        <v>28711</v>
      </c>
      <c r="I61" s="23">
        <f t="shared" ref="I61:I64" si="19">(G61-H61)/H61</f>
        <v>0.12326286092438438</v>
      </c>
      <c r="J61" s="24"/>
      <c r="K61" s="22">
        <v>49692</v>
      </c>
      <c r="L61" s="22">
        <v>50415</v>
      </c>
      <c r="M61" s="25">
        <f t="shared" ref="M61:M64" si="20">(K61-L61)/L61</f>
        <v>-1.4340969949419816E-2</v>
      </c>
      <c r="N61" s="15"/>
      <c r="O61" s="15"/>
    </row>
    <row r="62" spans="1:17" s="2" customFormat="1" ht="15.9" customHeight="1" x14ac:dyDescent="0.3">
      <c r="A62" s="1"/>
      <c r="B62" s="21" t="s">
        <v>8</v>
      </c>
      <c r="C62" s="22">
        <v>8827</v>
      </c>
      <c r="D62" s="22">
        <v>4653</v>
      </c>
      <c r="E62" s="23">
        <f t="shared" si="18"/>
        <v>0.89705566301310979</v>
      </c>
      <c r="F62" s="24"/>
      <c r="G62" s="22">
        <v>18051</v>
      </c>
      <c r="H62" s="22">
        <v>12365</v>
      </c>
      <c r="I62" s="23">
        <f t="shared" si="19"/>
        <v>0.45984634047715328</v>
      </c>
      <c r="J62" s="24"/>
      <c r="K62" s="22">
        <v>26519</v>
      </c>
      <c r="L62" s="22">
        <v>20305</v>
      </c>
      <c r="M62" s="25">
        <f t="shared" si="20"/>
        <v>0.30603299679881801</v>
      </c>
      <c r="N62" s="15"/>
      <c r="O62" s="15"/>
    </row>
    <row r="63" spans="1:17" s="2" customFormat="1" ht="15.9" customHeight="1" x14ac:dyDescent="0.3">
      <c r="A63" s="1"/>
      <c r="B63" s="21" t="s">
        <v>9</v>
      </c>
      <c r="C63" s="22">
        <v>1865</v>
      </c>
      <c r="D63" s="22">
        <v>876</v>
      </c>
      <c r="E63" s="23">
        <f t="shared" si="18"/>
        <v>1.1289954337899544</v>
      </c>
      <c r="F63" s="24"/>
      <c r="G63" s="22">
        <v>3034</v>
      </c>
      <c r="H63" s="22">
        <v>1879</v>
      </c>
      <c r="I63" s="23">
        <f t="shared" si="19"/>
        <v>0.61468866418307611</v>
      </c>
      <c r="J63" s="24"/>
      <c r="K63" s="22">
        <v>4470</v>
      </c>
      <c r="L63" s="22">
        <v>3521</v>
      </c>
      <c r="M63" s="25">
        <f t="shared" si="20"/>
        <v>0.26952570292530531</v>
      </c>
      <c r="N63" s="15"/>
      <c r="O63" s="15"/>
    </row>
    <row r="64" spans="1:17" s="2" customFormat="1" ht="15.9" customHeight="1" x14ac:dyDescent="0.3">
      <c r="A64" s="1"/>
      <c r="B64" s="26" t="s">
        <v>11</v>
      </c>
      <c r="C64" s="27">
        <v>525</v>
      </c>
      <c r="D64" s="27">
        <v>741</v>
      </c>
      <c r="E64" s="28">
        <f t="shared" si="18"/>
        <v>-0.291497975708502</v>
      </c>
      <c r="F64" s="29"/>
      <c r="G64" s="27">
        <v>1032</v>
      </c>
      <c r="H64" s="27">
        <v>2171</v>
      </c>
      <c r="I64" s="28">
        <f t="shared" si="19"/>
        <v>-0.52464302164900967</v>
      </c>
      <c r="J64" s="29"/>
      <c r="K64" s="27">
        <v>1841</v>
      </c>
      <c r="L64" s="27">
        <v>5649</v>
      </c>
      <c r="M64" s="30">
        <f t="shared" si="20"/>
        <v>-0.67410161090458487</v>
      </c>
      <c r="N64" s="15"/>
      <c r="O64" s="15"/>
      <c r="P64" s="34"/>
    </row>
    <row r="65" spans="1:17" s="2" customFormat="1" ht="15.9" customHeight="1" x14ac:dyDescent="0.3">
      <c r="A65" s="1"/>
      <c r="B65" s="31"/>
      <c r="C65" s="31"/>
      <c r="D65" s="31"/>
      <c r="E65" s="36"/>
      <c r="F65" s="32"/>
      <c r="G65" s="31"/>
      <c r="H65" s="31"/>
      <c r="I65" s="31"/>
      <c r="J65" s="31"/>
      <c r="K65" s="31"/>
      <c r="L65" s="31"/>
      <c r="M65" s="31"/>
      <c r="O65" s="15"/>
    </row>
    <row r="66" spans="1:17" s="6" customFormat="1" ht="24.6" customHeight="1" x14ac:dyDescent="0.35">
      <c r="A66" s="3"/>
      <c r="B66" s="4"/>
      <c r="C66" s="76" t="s">
        <v>0</v>
      </c>
      <c r="D66" s="76"/>
      <c r="E66" s="76"/>
      <c r="F66" s="5"/>
      <c r="G66" s="76" t="s">
        <v>1</v>
      </c>
      <c r="H66" s="76"/>
      <c r="I66" s="76"/>
      <c r="J66" s="5"/>
      <c r="K66" s="76" t="s">
        <v>2</v>
      </c>
      <c r="L66" s="76"/>
      <c r="M66" s="77"/>
      <c r="O66" s="7"/>
    </row>
    <row r="67" spans="1:17" s="2" customFormat="1" ht="20.399999999999999" customHeight="1" x14ac:dyDescent="0.3">
      <c r="A67" s="1"/>
      <c r="B67" s="8"/>
      <c r="C67" s="39" t="str">
        <f>C59</f>
        <v>Sep 2026</v>
      </c>
      <c r="D67" s="39" t="str">
        <f>D59</f>
        <v>Sep 2025</v>
      </c>
      <c r="E67" s="11" t="s">
        <v>3</v>
      </c>
      <c r="F67" s="11"/>
      <c r="G67" s="13" t="str">
        <f>C67</f>
        <v>Sep 2026</v>
      </c>
      <c r="H67" s="13" t="str">
        <f>D67</f>
        <v>Sep 2025</v>
      </c>
      <c r="I67" s="11" t="s">
        <v>3</v>
      </c>
      <c r="J67" s="11"/>
      <c r="K67" s="13" t="str">
        <f>G67</f>
        <v>Sep 2026</v>
      </c>
      <c r="L67" s="13" t="str">
        <f>H67</f>
        <v>Sep 2025</v>
      </c>
      <c r="M67" s="14" t="s">
        <v>3</v>
      </c>
      <c r="N67" s="15"/>
      <c r="O67" s="15"/>
    </row>
    <row r="68" spans="1:17" s="2" customFormat="1" ht="15.9" customHeight="1" x14ac:dyDescent="0.3">
      <c r="A68" s="1"/>
      <c r="B68" s="8" t="s">
        <v>24</v>
      </c>
      <c r="C68" s="16">
        <f>SUM(C69:C72)</f>
        <v>13196</v>
      </c>
      <c r="D68" s="16">
        <f>SUM(D69:D72)</f>
        <v>10491</v>
      </c>
      <c r="E68" s="17">
        <f>(C68-D68)/D68</f>
        <v>0.25784005337908683</v>
      </c>
      <c r="F68" s="18"/>
      <c r="G68" s="16">
        <f>SUM(G69:G72)</f>
        <v>25710</v>
      </c>
      <c r="H68" s="16">
        <f>SUM(H69:H72)</f>
        <v>24728</v>
      </c>
      <c r="I68" s="17">
        <f>(G68-H68)/H68</f>
        <v>3.971206729213847E-2</v>
      </c>
      <c r="J68" s="18"/>
      <c r="K68" s="16">
        <f>SUM(K69:K72)</f>
        <v>47594</v>
      </c>
      <c r="L68" s="16">
        <f>SUM(L69:L72)</f>
        <v>45734</v>
      </c>
      <c r="M68" s="19">
        <f>(K68-L68)/L68</f>
        <v>4.0669961079284556E-2</v>
      </c>
      <c r="N68" s="15"/>
      <c r="O68" s="15"/>
      <c r="Q68" s="34"/>
    </row>
    <row r="69" spans="1:17" s="2" customFormat="1" ht="15.9" customHeight="1" x14ac:dyDescent="0.3">
      <c r="A69" s="1"/>
      <c r="B69" s="21" t="s">
        <v>4</v>
      </c>
      <c r="C69" s="22">
        <v>7724</v>
      </c>
      <c r="D69" s="22">
        <v>7204</v>
      </c>
      <c r="E69" s="23">
        <f>(C69-D69)/D69</f>
        <v>7.2182121043864525E-2</v>
      </c>
      <c r="F69" s="24"/>
      <c r="G69" s="22">
        <v>15104</v>
      </c>
      <c r="H69" s="22">
        <v>16205</v>
      </c>
      <c r="I69" s="23">
        <f t="shared" ref="I69:I72" si="21">(G69-H69)/H69</f>
        <v>-6.7941993211971613E-2</v>
      </c>
      <c r="J69" s="24"/>
      <c r="K69" s="22">
        <v>28441</v>
      </c>
      <c r="L69" s="22">
        <v>29229</v>
      </c>
      <c r="M69" s="25">
        <f t="shared" ref="M69:M72" si="22">(K69-L69)/L69</f>
        <v>-2.6959526497656438E-2</v>
      </c>
      <c r="N69" s="15"/>
      <c r="O69" s="15"/>
    </row>
    <row r="70" spans="1:17" s="2" customFormat="1" ht="15.9" customHeight="1" x14ac:dyDescent="0.3">
      <c r="A70" s="1"/>
      <c r="B70" s="21" t="s">
        <v>8</v>
      </c>
      <c r="C70" s="22">
        <v>5381</v>
      </c>
      <c r="D70" s="22">
        <v>2519</v>
      </c>
      <c r="E70" s="23">
        <f>(C70-D70)/D70</f>
        <v>1.1361651448987693</v>
      </c>
      <c r="F70" s="24"/>
      <c r="G70" s="22">
        <v>10339</v>
      </c>
      <c r="H70" s="22">
        <v>6878</v>
      </c>
      <c r="I70" s="23">
        <f t="shared" si="21"/>
        <v>0.50319860424542018</v>
      </c>
      <c r="J70" s="24"/>
      <c r="K70" s="22">
        <v>17290</v>
      </c>
      <c r="L70" s="22">
        <v>12985</v>
      </c>
      <c r="M70" s="25">
        <f t="shared" si="22"/>
        <v>0.33153638814016173</v>
      </c>
      <c r="N70" s="15"/>
      <c r="O70" s="15"/>
    </row>
    <row r="71" spans="1:17" s="2" customFormat="1" ht="15.9" customHeight="1" x14ac:dyDescent="0.3">
      <c r="A71" s="1"/>
      <c r="B71" s="21" t="s">
        <v>9</v>
      </c>
      <c r="C71" s="22">
        <v>91</v>
      </c>
      <c r="D71" s="22">
        <v>716</v>
      </c>
      <c r="E71" s="23">
        <f>(C71-D71)/D71</f>
        <v>-0.87290502793296088</v>
      </c>
      <c r="F71" s="24"/>
      <c r="G71" s="22">
        <v>259</v>
      </c>
      <c r="H71" s="22">
        <v>1559</v>
      </c>
      <c r="I71" s="23">
        <f t="shared" si="21"/>
        <v>-0.83386786401539448</v>
      </c>
      <c r="J71" s="24"/>
      <c r="K71" s="22">
        <v>1838</v>
      </c>
      <c r="L71" s="22">
        <v>3150</v>
      </c>
      <c r="M71" s="25">
        <f t="shared" si="22"/>
        <v>-0.41650793650793649</v>
      </c>
      <c r="N71" s="15"/>
      <c r="O71" s="15"/>
    </row>
    <row r="72" spans="1:17" s="2" customFormat="1" ht="15.9" customHeight="1" x14ac:dyDescent="0.3">
      <c r="A72" s="1"/>
      <c r="B72" s="26" t="s">
        <v>11</v>
      </c>
      <c r="C72" s="27">
        <v>0</v>
      </c>
      <c r="D72" s="27">
        <v>52</v>
      </c>
      <c r="E72" s="28">
        <f>(C72-D72)/D72</f>
        <v>-1</v>
      </c>
      <c r="F72" s="29"/>
      <c r="G72" s="27">
        <v>8</v>
      </c>
      <c r="H72" s="27">
        <v>86</v>
      </c>
      <c r="I72" s="28">
        <f t="shared" si="21"/>
        <v>-0.90697674418604646</v>
      </c>
      <c r="J72" s="29"/>
      <c r="K72" s="27">
        <v>25</v>
      </c>
      <c r="L72" s="27">
        <v>370</v>
      </c>
      <c r="M72" s="30">
        <f t="shared" si="22"/>
        <v>-0.93243243243243246</v>
      </c>
      <c r="N72" s="15"/>
      <c r="O72" s="15"/>
      <c r="P72" s="34"/>
    </row>
    <row r="73" spans="1:17" s="2" customFormat="1" ht="15.9" customHeight="1" x14ac:dyDescent="0.3">
      <c r="A73" s="1"/>
      <c r="B73" s="31"/>
      <c r="C73" s="31"/>
      <c r="D73" s="31"/>
      <c r="E73" s="36"/>
      <c r="F73" s="32"/>
      <c r="G73" s="31"/>
      <c r="H73" s="31"/>
      <c r="I73" s="31"/>
      <c r="J73" s="31"/>
      <c r="K73" s="31"/>
      <c r="L73" s="31"/>
      <c r="M73" s="31"/>
      <c r="O73" s="15"/>
    </row>
    <row r="74" spans="1:17" s="6" customFormat="1" ht="24.6" customHeight="1" x14ac:dyDescent="0.35">
      <c r="A74" s="3"/>
      <c r="B74" s="4"/>
      <c r="C74" s="78" t="s">
        <v>0</v>
      </c>
      <c r="D74" s="78"/>
      <c r="E74" s="78"/>
      <c r="F74" s="40"/>
      <c r="G74" s="78" t="s">
        <v>1</v>
      </c>
      <c r="H74" s="78"/>
      <c r="I74" s="78"/>
      <c r="J74" s="40"/>
      <c r="K74" s="76" t="s">
        <v>2</v>
      </c>
      <c r="L74" s="76"/>
      <c r="M74" s="77"/>
      <c r="O74" s="7"/>
    </row>
    <row r="75" spans="1:17" s="2" customFormat="1" ht="20.399999999999999" customHeight="1" x14ac:dyDescent="0.3">
      <c r="A75" s="1"/>
      <c r="B75" s="41"/>
      <c r="C75" s="39" t="str">
        <f>C67</f>
        <v>Sep 2026</v>
      </c>
      <c r="D75" s="39" t="str">
        <f>D67</f>
        <v>Sep 2025</v>
      </c>
      <c r="E75" s="11" t="s">
        <v>3</v>
      </c>
      <c r="F75" s="11"/>
      <c r="G75" s="13" t="str">
        <f>C75</f>
        <v>Sep 2026</v>
      </c>
      <c r="H75" s="13" t="str">
        <f>D75</f>
        <v>Sep 2025</v>
      </c>
      <c r="I75" s="11" t="s">
        <v>3</v>
      </c>
      <c r="J75" s="11"/>
      <c r="K75" s="13" t="str">
        <f>G75</f>
        <v>Sep 2026</v>
      </c>
      <c r="L75" s="13" t="str">
        <f>H75</f>
        <v>Sep 2025</v>
      </c>
      <c r="M75" s="14" t="s">
        <v>3</v>
      </c>
      <c r="N75" s="15"/>
      <c r="O75" s="15"/>
    </row>
    <row r="76" spans="1:17" s="2" customFormat="1" ht="15.9" customHeight="1" x14ac:dyDescent="0.3">
      <c r="A76" s="1"/>
      <c r="B76" s="41" t="s">
        <v>28</v>
      </c>
      <c r="C76" s="16">
        <f>SUM(C77:C80)</f>
        <v>6138</v>
      </c>
      <c r="D76" s="16">
        <f>SUM(D77:D80)</f>
        <v>11370</v>
      </c>
      <c r="E76" s="17">
        <f>(C76-D76)/D76</f>
        <v>-0.46015831134564644</v>
      </c>
      <c r="F76" s="18"/>
      <c r="G76" s="16">
        <f>SUM(G77:G80)</f>
        <v>14798</v>
      </c>
      <c r="H76" s="16">
        <f>SUM(H77:H80)</f>
        <v>23099</v>
      </c>
      <c r="I76" s="17">
        <f>(G76-H76)/H76</f>
        <v>-0.35936620632927835</v>
      </c>
      <c r="J76" s="18"/>
      <c r="K76" s="16">
        <f>SUM(K77:K80)</f>
        <v>21234</v>
      </c>
      <c r="L76" s="16">
        <f>SUM(L77:L80)</f>
        <v>32274</v>
      </c>
      <c r="M76" s="19">
        <f>(K76-L76)/L76</f>
        <v>-0.34207101691764269</v>
      </c>
      <c r="N76" s="15"/>
      <c r="O76" s="15"/>
      <c r="Q76" s="34"/>
    </row>
    <row r="77" spans="1:17" s="2" customFormat="1" ht="15.9" customHeight="1" x14ac:dyDescent="0.3">
      <c r="A77" s="1"/>
      <c r="B77" s="21" t="s">
        <v>4</v>
      </c>
      <c r="C77" s="22">
        <v>3224</v>
      </c>
      <c r="D77" s="22">
        <v>8067</v>
      </c>
      <c r="E77" s="23">
        <f t="shared" ref="E77:E80" si="23">(C77-D77)/D77</f>
        <v>-0.60034709309532663</v>
      </c>
      <c r="F77" s="24"/>
      <c r="G77" s="22">
        <v>7991</v>
      </c>
      <c r="H77" s="22">
        <v>14448</v>
      </c>
      <c r="I77" s="23">
        <f t="shared" ref="I77:I80" si="24">(G77-H77)/H77</f>
        <v>-0.44691306755260246</v>
      </c>
      <c r="J77" s="24"/>
      <c r="K77" s="22">
        <v>12815</v>
      </c>
      <c r="L77" s="22">
        <v>19217</v>
      </c>
      <c r="M77" s="25">
        <f t="shared" ref="M77:M80" si="25">(K77-L77)/L77</f>
        <v>-0.33314253005151689</v>
      </c>
      <c r="N77" s="15"/>
      <c r="O77" s="15"/>
    </row>
    <row r="78" spans="1:17" s="2" customFormat="1" ht="15.9" customHeight="1" x14ac:dyDescent="0.3">
      <c r="A78" s="1"/>
      <c r="B78" s="21" t="s">
        <v>8</v>
      </c>
      <c r="C78" s="22">
        <v>2685</v>
      </c>
      <c r="D78" s="22">
        <v>3008</v>
      </c>
      <c r="E78" s="23">
        <f t="shared" si="23"/>
        <v>-0.10738031914893617</v>
      </c>
      <c r="F78" s="24"/>
      <c r="G78" s="22">
        <v>6268</v>
      </c>
      <c r="H78" s="22">
        <v>8066</v>
      </c>
      <c r="I78" s="23">
        <f t="shared" si="24"/>
        <v>-0.2229109843788743</v>
      </c>
      <c r="J78" s="24"/>
      <c r="K78" s="22">
        <v>7840</v>
      </c>
      <c r="L78" s="22">
        <v>11876</v>
      </c>
      <c r="M78" s="25">
        <f t="shared" si="25"/>
        <v>-0.33984506567867967</v>
      </c>
      <c r="N78" s="15"/>
      <c r="O78" s="15"/>
    </row>
    <row r="79" spans="1:17" s="2" customFormat="1" ht="15.9" customHeight="1" x14ac:dyDescent="0.3">
      <c r="A79" s="1"/>
      <c r="B79" s="21" t="s">
        <v>9</v>
      </c>
      <c r="C79" s="22">
        <v>229</v>
      </c>
      <c r="D79" s="22">
        <v>275</v>
      </c>
      <c r="E79" s="23">
        <f t="shared" si="23"/>
        <v>-0.16727272727272727</v>
      </c>
      <c r="F79" s="24"/>
      <c r="G79" s="22">
        <v>536</v>
      </c>
      <c r="H79" s="22">
        <v>551</v>
      </c>
      <c r="I79" s="23">
        <f t="shared" si="24"/>
        <v>-2.7223230490018149E-2</v>
      </c>
      <c r="J79" s="24"/>
      <c r="K79" s="22">
        <v>559</v>
      </c>
      <c r="L79" s="22">
        <v>1099</v>
      </c>
      <c r="M79" s="25">
        <f t="shared" si="25"/>
        <v>-0.49135577797998181</v>
      </c>
      <c r="N79" s="15"/>
      <c r="O79" s="15"/>
    </row>
    <row r="80" spans="1:17" s="2" customFormat="1" ht="15.9" customHeight="1" x14ac:dyDescent="0.3">
      <c r="A80" s="1"/>
      <c r="B80" s="26" t="s">
        <v>11</v>
      </c>
      <c r="C80" s="27">
        <v>0</v>
      </c>
      <c r="D80" s="27">
        <v>20</v>
      </c>
      <c r="E80" s="28">
        <f t="shared" si="23"/>
        <v>-1</v>
      </c>
      <c r="F80" s="29"/>
      <c r="G80" s="27">
        <v>3</v>
      </c>
      <c r="H80" s="27">
        <v>34</v>
      </c>
      <c r="I80" s="28">
        <f t="shared" si="24"/>
        <v>-0.91176470588235292</v>
      </c>
      <c r="J80" s="29"/>
      <c r="K80" s="27">
        <v>20</v>
      </c>
      <c r="L80" s="27">
        <v>82</v>
      </c>
      <c r="M80" s="30">
        <f t="shared" si="25"/>
        <v>-0.75609756097560976</v>
      </c>
      <c r="N80" s="15"/>
      <c r="O80" s="15"/>
      <c r="P80" s="34"/>
    </row>
    <row r="81" spans="1:17" s="2" customFormat="1" ht="15.9" customHeight="1" x14ac:dyDescent="0.3">
      <c r="A81" s="1"/>
      <c r="B81" s="31"/>
      <c r="C81" s="31"/>
      <c r="D81" s="31"/>
      <c r="E81" s="36"/>
      <c r="F81" s="32"/>
      <c r="G81" s="31"/>
      <c r="H81" s="31"/>
      <c r="I81" s="31"/>
      <c r="J81" s="31"/>
      <c r="K81" s="31"/>
      <c r="L81" s="31"/>
      <c r="M81" s="31"/>
      <c r="O81" s="15"/>
    </row>
    <row r="82" spans="1:17" s="6" customFormat="1" ht="24.6" customHeight="1" x14ac:dyDescent="0.35">
      <c r="A82" s="3"/>
      <c r="B82" s="4"/>
      <c r="C82" s="76" t="s">
        <v>0</v>
      </c>
      <c r="D82" s="76"/>
      <c r="E82" s="76"/>
      <c r="F82" s="5"/>
      <c r="G82" s="76" t="s">
        <v>1</v>
      </c>
      <c r="H82" s="76"/>
      <c r="I82" s="76"/>
      <c r="J82" s="5"/>
      <c r="K82" s="76" t="s">
        <v>2</v>
      </c>
      <c r="L82" s="76"/>
      <c r="M82" s="77"/>
      <c r="O82" s="7"/>
    </row>
    <row r="83" spans="1:17" s="2" customFormat="1" ht="20.399999999999999" customHeight="1" x14ac:dyDescent="0.3">
      <c r="A83" s="1"/>
      <c r="B83" s="8"/>
      <c r="C83" s="39" t="str">
        <f>C75</f>
        <v>Sep 2026</v>
      </c>
      <c r="D83" s="39" t="str">
        <f>D75</f>
        <v>Sep 2025</v>
      </c>
      <c r="E83" s="11" t="s">
        <v>3</v>
      </c>
      <c r="F83" s="11"/>
      <c r="G83" s="13" t="str">
        <f>C83</f>
        <v>Sep 2026</v>
      </c>
      <c r="H83" s="13" t="str">
        <f>D83</f>
        <v>Sep 2025</v>
      </c>
      <c r="I83" s="11" t="s">
        <v>3</v>
      </c>
      <c r="J83" s="11"/>
      <c r="K83" s="13" t="str">
        <f>G83</f>
        <v>Sep 2026</v>
      </c>
      <c r="L83" s="13" t="str">
        <f>H83</f>
        <v>Sep 2025</v>
      </c>
      <c r="M83" s="14" t="s">
        <v>3</v>
      </c>
      <c r="N83" s="15"/>
      <c r="O83" s="15"/>
    </row>
    <row r="84" spans="1:17" s="2" customFormat="1" ht="15.9" customHeight="1" x14ac:dyDescent="0.3">
      <c r="A84" s="1"/>
      <c r="B84" s="8" t="s">
        <v>26</v>
      </c>
      <c r="C84" s="16">
        <f>SUM(C85:C88)</f>
        <v>11308</v>
      </c>
      <c r="D84" s="16">
        <f>SUM(D85:D88)</f>
        <v>10888</v>
      </c>
      <c r="E84" s="17">
        <f>(C84-D84)/D84</f>
        <v>3.8574577516531962E-2</v>
      </c>
      <c r="F84" s="18"/>
      <c r="G84" s="16">
        <f>SUM(G85:G88)</f>
        <v>20823</v>
      </c>
      <c r="H84" s="16">
        <f>SUM(H85:H88)</f>
        <v>22798</v>
      </c>
      <c r="I84" s="17">
        <f>(G84-H84)/H84</f>
        <v>-8.6630406175980348E-2</v>
      </c>
      <c r="J84" s="18"/>
      <c r="K84" s="16">
        <f>SUM(K85:K88)</f>
        <v>32668</v>
      </c>
      <c r="L84" s="16">
        <f>SUM(L85:L88)</f>
        <v>35662</v>
      </c>
      <c r="M84" s="19">
        <f>(K84-L84)/L84</f>
        <v>-8.3954909988222762E-2</v>
      </c>
      <c r="N84" s="15"/>
      <c r="O84" s="15"/>
      <c r="Q84" s="34"/>
    </row>
    <row r="85" spans="1:17" s="2" customFormat="1" ht="15.9" customHeight="1" x14ac:dyDescent="0.3">
      <c r="A85" s="1"/>
      <c r="B85" s="21" t="s">
        <v>4</v>
      </c>
      <c r="C85" s="22">
        <v>5609</v>
      </c>
      <c r="D85" s="22">
        <v>4432</v>
      </c>
      <c r="E85" s="23">
        <f t="shared" ref="E85:E88" si="26">(C85-D85)/D85</f>
        <v>0.26556859205776173</v>
      </c>
      <c r="F85" s="24"/>
      <c r="G85" s="22">
        <v>10249</v>
      </c>
      <c r="H85" s="22">
        <v>10514</v>
      </c>
      <c r="I85" s="23">
        <f t="shared" ref="I85:I88" si="27">(G85-H85)/H85</f>
        <v>-2.5204489252425338E-2</v>
      </c>
      <c r="J85" s="24"/>
      <c r="K85" s="22">
        <v>15362</v>
      </c>
      <c r="L85" s="22">
        <v>16862</v>
      </c>
      <c r="M85" s="25">
        <f t="shared" ref="M85:M88" si="28">(K85-L85)/L85</f>
        <v>-8.8957419048748668E-2</v>
      </c>
      <c r="N85" s="15"/>
      <c r="O85" s="15"/>
    </row>
    <row r="86" spans="1:17" s="2" customFormat="1" ht="15.9" customHeight="1" x14ac:dyDescent="0.3">
      <c r="A86" s="1"/>
      <c r="B86" s="21" t="s">
        <v>8</v>
      </c>
      <c r="C86" s="22">
        <v>5203</v>
      </c>
      <c r="D86" s="22">
        <v>5652</v>
      </c>
      <c r="E86" s="23">
        <f t="shared" si="26"/>
        <v>-7.9440905874026899E-2</v>
      </c>
      <c r="F86" s="24"/>
      <c r="G86" s="22">
        <v>9530</v>
      </c>
      <c r="H86" s="22">
        <v>10469</v>
      </c>
      <c r="I86" s="23">
        <f t="shared" si="27"/>
        <v>-8.9693380456586105E-2</v>
      </c>
      <c r="J86" s="24"/>
      <c r="K86" s="22">
        <v>15459</v>
      </c>
      <c r="L86" s="22">
        <v>15722</v>
      </c>
      <c r="M86" s="25">
        <f t="shared" si="28"/>
        <v>-1.6728151634652081E-2</v>
      </c>
      <c r="N86" s="15"/>
      <c r="O86" s="15"/>
    </row>
    <row r="87" spans="1:17" s="2" customFormat="1" ht="15.9" customHeight="1" x14ac:dyDescent="0.3">
      <c r="A87" s="1"/>
      <c r="B87" s="21" t="s">
        <v>9</v>
      </c>
      <c r="C87" s="22">
        <v>480</v>
      </c>
      <c r="D87" s="22">
        <v>728</v>
      </c>
      <c r="E87" s="23">
        <f t="shared" si="26"/>
        <v>-0.34065934065934067</v>
      </c>
      <c r="F87" s="24"/>
      <c r="G87" s="22">
        <v>1015</v>
      </c>
      <c r="H87" s="22">
        <v>1479</v>
      </c>
      <c r="I87" s="23">
        <f t="shared" si="27"/>
        <v>-0.31372549019607843</v>
      </c>
      <c r="J87" s="24"/>
      <c r="K87" s="22">
        <v>1789</v>
      </c>
      <c r="L87" s="22">
        <v>2392</v>
      </c>
      <c r="M87" s="25">
        <f t="shared" si="28"/>
        <v>-0.25209030100334451</v>
      </c>
      <c r="N87" s="15"/>
      <c r="O87" s="15"/>
    </row>
    <row r="88" spans="1:17" s="2" customFormat="1" ht="15.9" customHeight="1" x14ac:dyDescent="0.3">
      <c r="A88" s="1"/>
      <c r="B88" s="26" t="s">
        <v>11</v>
      </c>
      <c r="C88" s="27">
        <v>16</v>
      </c>
      <c r="D88" s="27">
        <v>76</v>
      </c>
      <c r="E88" s="28">
        <f t="shared" si="26"/>
        <v>-0.78947368421052633</v>
      </c>
      <c r="F88" s="29"/>
      <c r="G88" s="27">
        <v>29</v>
      </c>
      <c r="H88" s="27">
        <v>336</v>
      </c>
      <c r="I88" s="28">
        <f t="shared" si="27"/>
        <v>-0.91369047619047616</v>
      </c>
      <c r="J88" s="29"/>
      <c r="K88" s="27">
        <v>58</v>
      </c>
      <c r="L88" s="27">
        <v>686</v>
      </c>
      <c r="M88" s="30">
        <f t="shared" si="28"/>
        <v>-0.91545189504373181</v>
      </c>
      <c r="N88" s="15"/>
      <c r="O88" s="15"/>
      <c r="P88" s="34"/>
    </row>
    <row r="89" spans="1:17" s="2" customFormat="1" ht="15.9" customHeight="1" x14ac:dyDescent="0.3">
      <c r="A89" s="1"/>
      <c r="B89" s="31"/>
      <c r="C89" s="31"/>
      <c r="D89" s="31"/>
      <c r="E89" s="36"/>
      <c r="F89" s="32"/>
      <c r="G89" s="31"/>
      <c r="H89" s="31"/>
      <c r="I89" s="31"/>
      <c r="J89" s="31"/>
      <c r="K89" s="31"/>
      <c r="L89" s="31"/>
      <c r="M89" s="31"/>
      <c r="O89" s="15"/>
    </row>
    <row r="90" spans="1:17" s="6" customFormat="1" ht="24.6" customHeight="1" x14ac:dyDescent="0.35">
      <c r="A90" s="3"/>
      <c r="B90" s="4"/>
      <c r="C90" s="76" t="s">
        <v>0</v>
      </c>
      <c r="D90" s="76"/>
      <c r="E90" s="76"/>
      <c r="F90" s="5"/>
      <c r="G90" s="76" t="s">
        <v>1</v>
      </c>
      <c r="H90" s="76"/>
      <c r="I90" s="76"/>
      <c r="J90" s="5"/>
      <c r="K90" s="76" t="s">
        <v>2</v>
      </c>
      <c r="L90" s="76"/>
      <c r="M90" s="77"/>
      <c r="O90" s="7"/>
    </row>
    <row r="91" spans="1:17" s="2" customFormat="1" ht="20.399999999999999" customHeight="1" x14ac:dyDescent="0.3">
      <c r="A91" s="1"/>
      <c r="B91" s="8"/>
      <c r="C91" s="39" t="str">
        <f>C83</f>
        <v>Sep 2026</v>
      </c>
      <c r="D91" s="39" t="str">
        <f>D83</f>
        <v>Sep 2025</v>
      </c>
      <c r="E91" s="11" t="s">
        <v>3</v>
      </c>
      <c r="F91" s="11"/>
      <c r="G91" s="13" t="str">
        <f>C91</f>
        <v>Sep 2026</v>
      </c>
      <c r="H91" s="13" t="str">
        <f>D91</f>
        <v>Sep 2025</v>
      </c>
      <c r="I91" s="11" t="s">
        <v>3</v>
      </c>
      <c r="J91" s="11"/>
      <c r="K91" s="13" t="str">
        <f>G91</f>
        <v>Sep 2026</v>
      </c>
      <c r="L91" s="13" t="str">
        <f>H91</f>
        <v>Sep 2025</v>
      </c>
      <c r="M91" s="14" t="s">
        <v>3</v>
      </c>
      <c r="N91" s="15"/>
      <c r="O91" s="15"/>
    </row>
    <row r="92" spans="1:17" s="2" customFormat="1" ht="15.9" customHeight="1" x14ac:dyDescent="0.3">
      <c r="A92" s="1"/>
      <c r="B92" s="8" t="s">
        <v>27</v>
      </c>
      <c r="C92" s="16">
        <f>SUM(C93:C96)</f>
        <v>3671</v>
      </c>
      <c r="D92" s="16">
        <f>SUM(D93:D96)</f>
        <v>3210</v>
      </c>
      <c r="E92" s="17">
        <f>(C92-D92)/D92</f>
        <v>0.14361370716510904</v>
      </c>
      <c r="F92" s="18"/>
      <c r="G92" s="16">
        <f>SUM(G93:G96)</f>
        <v>8783</v>
      </c>
      <c r="H92" s="16">
        <f>SUM(H93:H96)</f>
        <v>8100</v>
      </c>
      <c r="I92" s="17">
        <f>(G92-H92)/H92</f>
        <v>8.4320987654320986E-2</v>
      </c>
      <c r="J92" s="18"/>
      <c r="K92" s="16">
        <f>SUM(K93:K96)</f>
        <v>14265</v>
      </c>
      <c r="L92" s="16">
        <f>SUM(L93:L96)</f>
        <v>13715</v>
      </c>
      <c r="M92" s="19">
        <f>(K92-L92)/L92</f>
        <v>4.010207801676996E-2</v>
      </c>
      <c r="N92" s="15"/>
      <c r="O92" s="15"/>
      <c r="Q92" s="34"/>
    </row>
    <row r="93" spans="1:17" s="2" customFormat="1" ht="15.9" customHeight="1" x14ac:dyDescent="0.3">
      <c r="A93" s="1"/>
      <c r="B93" s="21" t="s">
        <v>4</v>
      </c>
      <c r="C93" s="22">
        <v>2430</v>
      </c>
      <c r="D93" s="22">
        <v>1374</v>
      </c>
      <c r="E93" s="23">
        <f t="shared" ref="E93:E96" si="29">(C93-D93)/D93</f>
        <v>0.76855895196506552</v>
      </c>
      <c r="F93" s="24"/>
      <c r="G93" s="22">
        <v>5305</v>
      </c>
      <c r="H93" s="22">
        <v>3914</v>
      </c>
      <c r="I93" s="23">
        <f t="shared" ref="I93:I96" si="30">(G93-H93)/H93</f>
        <v>0.35539090444557997</v>
      </c>
      <c r="J93" s="24"/>
      <c r="K93" s="22">
        <v>7736</v>
      </c>
      <c r="L93" s="22">
        <v>6574</v>
      </c>
      <c r="M93" s="25">
        <f t="shared" ref="M93:M96" si="31">(K93-L93)/L93</f>
        <v>0.17675692120474598</v>
      </c>
      <c r="N93" s="15"/>
      <c r="O93" s="15"/>
    </row>
    <row r="94" spans="1:17" s="2" customFormat="1" ht="15.9" customHeight="1" x14ac:dyDescent="0.3">
      <c r="A94" s="1"/>
      <c r="B94" s="21" t="s">
        <v>8</v>
      </c>
      <c r="C94" s="22">
        <v>1216</v>
      </c>
      <c r="D94" s="22">
        <v>1737</v>
      </c>
      <c r="E94" s="23">
        <f t="shared" si="29"/>
        <v>-0.29994242947610822</v>
      </c>
      <c r="F94" s="24"/>
      <c r="G94" s="22">
        <v>3438</v>
      </c>
      <c r="H94" s="22">
        <v>3998</v>
      </c>
      <c r="I94" s="23">
        <f t="shared" si="30"/>
        <v>-0.14007003501750875</v>
      </c>
      <c r="J94" s="24"/>
      <c r="K94" s="22">
        <v>6468</v>
      </c>
      <c r="L94" s="22">
        <v>6590</v>
      </c>
      <c r="M94" s="25">
        <f t="shared" si="31"/>
        <v>-1.8512898330804248E-2</v>
      </c>
      <c r="N94" s="15"/>
      <c r="O94" s="15"/>
    </row>
    <row r="95" spans="1:17" s="2" customFormat="1" ht="15.9" customHeight="1" x14ac:dyDescent="0.3">
      <c r="A95" s="1"/>
      <c r="B95" s="21" t="s">
        <v>9</v>
      </c>
      <c r="C95" s="22">
        <v>9</v>
      </c>
      <c r="D95" s="22">
        <v>19</v>
      </c>
      <c r="E95" s="23">
        <f t="shared" si="29"/>
        <v>-0.52631578947368418</v>
      </c>
      <c r="F95" s="24"/>
      <c r="G95" s="22">
        <v>23</v>
      </c>
      <c r="H95" s="22">
        <v>52</v>
      </c>
      <c r="I95" s="23">
        <f t="shared" si="30"/>
        <v>-0.55769230769230771</v>
      </c>
      <c r="J95" s="24"/>
      <c r="K95" s="22">
        <v>33</v>
      </c>
      <c r="L95" s="22">
        <v>86</v>
      </c>
      <c r="M95" s="25">
        <f t="shared" si="31"/>
        <v>-0.61627906976744184</v>
      </c>
      <c r="N95" s="15"/>
      <c r="O95" s="15"/>
    </row>
    <row r="96" spans="1:17" s="2" customFormat="1" ht="15.9" customHeight="1" x14ac:dyDescent="0.3">
      <c r="A96" s="1"/>
      <c r="B96" s="26" t="s">
        <v>11</v>
      </c>
      <c r="C96" s="27">
        <v>16</v>
      </c>
      <c r="D96" s="27">
        <v>80</v>
      </c>
      <c r="E96" s="28">
        <f t="shared" si="29"/>
        <v>-0.8</v>
      </c>
      <c r="F96" s="29"/>
      <c r="G96" s="27">
        <v>17</v>
      </c>
      <c r="H96" s="27">
        <v>136</v>
      </c>
      <c r="I96" s="28">
        <f t="shared" si="30"/>
        <v>-0.875</v>
      </c>
      <c r="J96" s="29"/>
      <c r="K96" s="27">
        <v>28</v>
      </c>
      <c r="L96" s="27">
        <v>465</v>
      </c>
      <c r="M96" s="30">
        <f t="shared" si="31"/>
        <v>-0.93978494623655917</v>
      </c>
      <c r="N96" s="15"/>
      <c r="O96" s="15"/>
      <c r="P96" s="34"/>
    </row>
    <row r="98" spans="1:26" x14ac:dyDescent="0.3">
      <c r="A98" s="1"/>
      <c r="B98" s="42" t="s">
        <v>29</v>
      </c>
      <c r="C98" s="42"/>
      <c r="D98" s="42"/>
      <c r="E98" s="43"/>
      <c r="F98" s="42"/>
      <c r="G98" s="42"/>
      <c r="H98" s="42"/>
      <c r="I98" s="42"/>
      <c r="J98" s="44"/>
      <c r="K98" s="42"/>
      <c r="L98" s="43"/>
      <c r="M98" s="43"/>
      <c r="N98" s="45"/>
      <c r="O98" s="45"/>
      <c r="P98" s="45"/>
      <c r="Q98" s="45"/>
      <c r="R98" s="46"/>
      <c r="S98" s="45"/>
      <c r="T98" s="47"/>
      <c r="U98" s="47"/>
      <c r="V98" s="45"/>
      <c r="W98" s="45"/>
      <c r="X98" s="45"/>
      <c r="Y98" s="45"/>
      <c r="Z98" s="46"/>
    </row>
    <row r="100" spans="1:26" x14ac:dyDescent="0.3">
      <c r="B100" s="49" t="s">
        <v>30</v>
      </c>
    </row>
  </sheetData>
  <mergeCells count="36">
    <mergeCell ref="C2:E2"/>
    <mergeCell ref="G2:I2"/>
    <mergeCell ref="K2:M2"/>
    <mergeCell ref="C10:E10"/>
    <mergeCell ref="G10:I10"/>
    <mergeCell ref="K10:M10"/>
    <mergeCell ref="C14:E14"/>
    <mergeCell ref="G14:I14"/>
    <mergeCell ref="K14:M14"/>
    <mergeCell ref="C20:E20"/>
    <mergeCell ref="G20:I20"/>
    <mergeCell ref="K20:M20"/>
    <mergeCell ref="C31:E31"/>
    <mergeCell ref="G31:I31"/>
    <mergeCell ref="K31:M31"/>
    <mergeCell ref="C40:E40"/>
    <mergeCell ref="G40:I40"/>
    <mergeCell ref="K40:M40"/>
    <mergeCell ref="C50:E50"/>
    <mergeCell ref="G50:I50"/>
    <mergeCell ref="K50:M50"/>
    <mergeCell ref="C58:E58"/>
    <mergeCell ref="G58:I58"/>
    <mergeCell ref="K58:M58"/>
    <mergeCell ref="C66:E66"/>
    <mergeCell ref="G66:I66"/>
    <mergeCell ref="K66:M66"/>
    <mergeCell ref="C74:E74"/>
    <mergeCell ref="G74:I74"/>
    <mergeCell ref="K74:M74"/>
    <mergeCell ref="C82:E82"/>
    <mergeCell ref="G82:I82"/>
    <mergeCell ref="K82:M82"/>
    <mergeCell ref="C90:E90"/>
    <mergeCell ref="G90:I90"/>
    <mergeCell ref="K90:M90"/>
  </mergeCells>
  <pageMargins left="0.7" right="0.7" top="0.75" bottom="0.75" header="0.3" footer="0.3"/>
  <pageSetup paperSize="9" scale="4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B658D-FDBC-457C-B059-E61E7A036D87}">
  <sheetPr>
    <pageSetUpPr fitToPage="1"/>
  </sheetPr>
  <dimension ref="A1:Z113"/>
  <sheetViews>
    <sheetView zoomScaleNormal="100" workbookViewId="0">
      <selection activeCell="C7" sqref="C7"/>
    </sheetView>
  </sheetViews>
  <sheetFormatPr defaultColWidth="8.88671875" defaultRowHeight="13.8" x14ac:dyDescent="0.3"/>
  <cols>
    <col min="1" max="1" width="3.5546875" style="48" customWidth="1"/>
    <col min="2" max="2" width="23.33203125" style="48" customWidth="1"/>
    <col min="3" max="5" width="11.88671875" style="48" customWidth="1"/>
    <col min="6" max="6" width="5.44140625" style="48" customWidth="1"/>
    <col min="7" max="9" width="11.88671875" style="48" customWidth="1"/>
    <col min="10" max="10" width="5.44140625" style="48" customWidth="1"/>
    <col min="11" max="13" width="11.88671875" style="48" customWidth="1"/>
    <col min="14" max="14" width="3.5546875" style="48" customWidth="1"/>
    <col min="15" max="16384" width="8.88671875" style="48"/>
  </cols>
  <sheetData>
    <row r="1" spans="1:17" s="2" customFormat="1" ht="8.4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s="52" customFormat="1" ht="24.6" customHeight="1" x14ac:dyDescent="0.35">
      <c r="A2" s="50"/>
      <c r="B2" s="51"/>
      <c r="C2" s="76" t="s">
        <v>0</v>
      </c>
      <c r="D2" s="76"/>
      <c r="E2" s="76"/>
      <c r="F2" s="5"/>
      <c r="G2" s="76" t="s">
        <v>1</v>
      </c>
      <c r="H2" s="76"/>
      <c r="I2" s="76"/>
      <c r="J2" s="5"/>
      <c r="K2" s="76" t="s">
        <v>2</v>
      </c>
      <c r="L2" s="76"/>
      <c r="M2" s="77"/>
      <c r="O2" s="53"/>
    </row>
    <row r="3" spans="1:17" s="2" customFormat="1" ht="20.399999999999999" customHeight="1" x14ac:dyDescent="0.3">
      <c r="A3" s="1"/>
      <c r="B3" s="8"/>
      <c r="C3" s="10" t="s">
        <v>38</v>
      </c>
      <c r="D3" s="10" t="s">
        <v>39</v>
      </c>
      <c r="E3" s="11" t="s">
        <v>3</v>
      </c>
      <c r="F3" s="11"/>
      <c r="G3" s="13" t="str">
        <f>C3</f>
        <v>Sep 2026</v>
      </c>
      <c r="H3" s="13" t="str">
        <f>D3</f>
        <v>Sep 2025</v>
      </c>
      <c r="I3" s="11" t="s">
        <v>3</v>
      </c>
      <c r="J3" s="11"/>
      <c r="K3" s="13" t="str">
        <f>G3</f>
        <v>Sep 2026</v>
      </c>
      <c r="L3" s="13" t="str">
        <f>H3</f>
        <v>Sep 2025</v>
      </c>
      <c r="M3" s="14" t="s">
        <v>3</v>
      </c>
      <c r="N3" s="15"/>
      <c r="O3" s="15"/>
    </row>
    <row r="4" spans="1:17" s="2" customFormat="1" ht="15.9" customHeight="1" x14ac:dyDescent="0.3">
      <c r="A4" s="1"/>
      <c r="B4" s="8" t="s">
        <v>4</v>
      </c>
      <c r="C4" s="16">
        <f>SUM(C5:C8)</f>
        <v>43372</v>
      </c>
      <c r="D4" s="16">
        <f>SUM(D5:D8)</f>
        <v>47196</v>
      </c>
      <c r="E4" s="17">
        <f>(C4-D4)/D4</f>
        <v>-8.1023815577591321E-2</v>
      </c>
      <c r="F4" s="18"/>
      <c r="G4" s="16">
        <f>SUM(G5:G8)</f>
        <v>90132</v>
      </c>
      <c r="H4" s="16">
        <f>SUM(H5:H8)</f>
        <v>100551</v>
      </c>
      <c r="I4" s="17">
        <f>(G4-H4)/H4</f>
        <v>-0.10361905898499268</v>
      </c>
      <c r="J4" s="18"/>
      <c r="K4" s="16">
        <f>SUM(K5:K8)</f>
        <v>142293</v>
      </c>
      <c r="L4" s="16">
        <f>SUM(L5:L8)</f>
        <v>160100</v>
      </c>
      <c r="M4" s="19">
        <f>(K4-L4)/L4</f>
        <v>-0.11122423485321674</v>
      </c>
      <c r="O4" s="20"/>
    </row>
    <row r="5" spans="1:17" s="2" customFormat="1" ht="15.9" customHeight="1" x14ac:dyDescent="0.3">
      <c r="A5" s="1"/>
      <c r="B5" s="21" t="s">
        <v>4</v>
      </c>
      <c r="C5" s="22">
        <v>14427</v>
      </c>
      <c r="D5" s="22">
        <v>16176</v>
      </c>
      <c r="E5" s="23">
        <f t="shared" ref="E5:E8" si="0">(C5-D5)/D5</f>
        <v>-0.10812314540059347</v>
      </c>
      <c r="F5" s="24"/>
      <c r="G5" s="22">
        <v>28993</v>
      </c>
      <c r="H5" s="22">
        <v>33737</v>
      </c>
      <c r="I5" s="23">
        <f t="shared" ref="I5:I8" si="1">(G5-H5)/H5</f>
        <v>-0.14061712659691139</v>
      </c>
      <c r="J5" s="24"/>
      <c r="K5" s="22">
        <v>44830</v>
      </c>
      <c r="L5" s="22">
        <v>52411</v>
      </c>
      <c r="M5" s="25">
        <f t="shared" ref="M5:M8" si="2">(K5-L5)/L5</f>
        <v>-0.14464520806700884</v>
      </c>
      <c r="O5" s="15"/>
    </row>
    <row r="6" spans="1:17" s="2" customFormat="1" ht="15.9" customHeight="1" x14ac:dyDescent="0.3">
      <c r="A6" s="1"/>
      <c r="B6" s="21" t="s">
        <v>5</v>
      </c>
      <c r="C6" s="22">
        <v>17930</v>
      </c>
      <c r="D6" s="22">
        <v>17846</v>
      </c>
      <c r="E6" s="23">
        <f t="shared" si="0"/>
        <v>4.7069371287683515E-3</v>
      </c>
      <c r="F6" s="24"/>
      <c r="G6" s="22">
        <v>34904</v>
      </c>
      <c r="H6" s="22">
        <v>37642</v>
      </c>
      <c r="I6" s="23">
        <f t="shared" si="1"/>
        <v>-7.2737899155198973E-2</v>
      </c>
      <c r="J6" s="24"/>
      <c r="K6" s="22">
        <v>54515</v>
      </c>
      <c r="L6" s="22">
        <v>58566</v>
      </c>
      <c r="M6" s="25">
        <f t="shared" si="2"/>
        <v>-6.9169825496021589E-2</v>
      </c>
      <c r="O6" s="15"/>
    </row>
    <row r="7" spans="1:17" s="2" customFormat="1" ht="15.9" customHeight="1" x14ac:dyDescent="0.3">
      <c r="A7" s="1"/>
      <c r="B7" s="21" t="s">
        <v>6</v>
      </c>
      <c r="C7" s="22">
        <v>6508</v>
      </c>
      <c r="D7" s="22">
        <v>8559</v>
      </c>
      <c r="E7" s="23">
        <f t="shared" si="0"/>
        <v>-0.23963079799041945</v>
      </c>
      <c r="F7" s="24"/>
      <c r="G7" s="22">
        <v>17123</v>
      </c>
      <c r="H7" s="22">
        <v>18551</v>
      </c>
      <c r="I7" s="23">
        <f t="shared" si="1"/>
        <v>-7.6976982372917904E-2</v>
      </c>
      <c r="J7" s="24"/>
      <c r="K7" s="22">
        <v>28256</v>
      </c>
      <c r="L7" s="22">
        <v>32535</v>
      </c>
      <c r="M7" s="25">
        <f t="shared" si="2"/>
        <v>-0.13151990164438299</v>
      </c>
      <c r="O7" s="15"/>
    </row>
    <row r="8" spans="1:17" s="2" customFormat="1" ht="15.9" customHeight="1" x14ac:dyDescent="0.3">
      <c r="A8" s="1"/>
      <c r="B8" s="26" t="s">
        <v>7</v>
      </c>
      <c r="C8" s="27">
        <v>4507</v>
      </c>
      <c r="D8" s="27">
        <v>4615</v>
      </c>
      <c r="E8" s="28">
        <f t="shared" si="0"/>
        <v>-2.3401950162513542E-2</v>
      </c>
      <c r="F8" s="29"/>
      <c r="G8" s="27">
        <v>9112</v>
      </c>
      <c r="H8" s="27">
        <v>10621</v>
      </c>
      <c r="I8" s="28">
        <f t="shared" si="1"/>
        <v>-0.14207701723001601</v>
      </c>
      <c r="J8" s="29"/>
      <c r="K8" s="27">
        <v>14692</v>
      </c>
      <c r="L8" s="27">
        <v>16588</v>
      </c>
      <c r="M8" s="30">
        <f t="shared" si="2"/>
        <v>-0.11429949360983843</v>
      </c>
      <c r="O8" s="15"/>
    </row>
    <row r="9" spans="1:17" s="2" customFormat="1" ht="15.9" customHeight="1" x14ac:dyDescent="0.3">
      <c r="A9" s="1"/>
      <c r="B9" s="31"/>
      <c r="C9" s="31"/>
      <c r="D9" s="31"/>
      <c r="E9" s="31"/>
      <c r="F9" s="32"/>
      <c r="G9" s="31"/>
      <c r="H9" s="31"/>
      <c r="I9" s="31"/>
      <c r="J9" s="31"/>
      <c r="K9" s="31"/>
      <c r="L9" s="31"/>
      <c r="M9" s="31"/>
      <c r="O9" s="15"/>
    </row>
    <row r="10" spans="1:17" s="52" customFormat="1" ht="24.6" customHeight="1" x14ac:dyDescent="0.35">
      <c r="A10" s="50"/>
      <c r="B10" s="51"/>
      <c r="C10" s="76" t="s">
        <v>0</v>
      </c>
      <c r="D10" s="76"/>
      <c r="E10" s="76"/>
      <c r="F10" s="5"/>
      <c r="G10" s="76" t="s">
        <v>1</v>
      </c>
      <c r="H10" s="76"/>
      <c r="I10" s="76"/>
      <c r="J10" s="5"/>
      <c r="K10" s="76" t="s">
        <v>2</v>
      </c>
      <c r="L10" s="76"/>
      <c r="M10" s="77"/>
      <c r="O10" s="53"/>
      <c r="P10" s="2"/>
      <c r="Q10" s="2"/>
    </row>
    <row r="11" spans="1:17" s="2" customFormat="1" ht="20.399999999999999" customHeight="1" x14ac:dyDescent="0.3">
      <c r="A11" s="1"/>
      <c r="B11" s="8"/>
      <c r="C11" s="13" t="str">
        <f>C3</f>
        <v>Sep 2026</v>
      </c>
      <c r="D11" s="13" t="str">
        <f>D3</f>
        <v>Sep 2025</v>
      </c>
      <c r="E11" s="11" t="s">
        <v>3</v>
      </c>
      <c r="F11" s="11"/>
      <c r="G11" s="13" t="str">
        <f>C11</f>
        <v>Sep 2026</v>
      </c>
      <c r="H11" s="13" t="str">
        <f>D11</f>
        <v>Sep 2025</v>
      </c>
      <c r="I11" s="11" t="s">
        <v>3</v>
      </c>
      <c r="J11" s="11"/>
      <c r="K11" s="13" t="str">
        <f>G11</f>
        <v>Sep 2026</v>
      </c>
      <c r="L11" s="13" t="str">
        <f>H11</f>
        <v>Sep 2025</v>
      </c>
      <c r="M11" s="14" t="s">
        <v>3</v>
      </c>
      <c r="N11" s="15"/>
      <c r="O11" s="15"/>
    </row>
    <row r="12" spans="1:17" s="2" customFormat="1" ht="15.9" customHeight="1" x14ac:dyDescent="0.3">
      <c r="A12" s="1"/>
      <c r="B12" s="8" t="s">
        <v>8</v>
      </c>
      <c r="C12" s="16">
        <v>29465</v>
      </c>
      <c r="D12" s="16">
        <v>25370</v>
      </c>
      <c r="E12" s="17">
        <f>(C12-D12)/D12</f>
        <v>0.16141111549073708</v>
      </c>
      <c r="F12" s="18"/>
      <c r="G12" s="16">
        <v>56155</v>
      </c>
      <c r="H12" s="16">
        <v>52858</v>
      </c>
      <c r="I12" s="17">
        <f>(G12-H12)/H12</f>
        <v>6.237466419463468E-2</v>
      </c>
      <c r="J12" s="18"/>
      <c r="K12" s="16">
        <v>85821</v>
      </c>
      <c r="L12" s="16">
        <v>83098</v>
      </c>
      <c r="M12" s="19">
        <f>(K12-L12)/L12</f>
        <v>3.2768538352306913E-2</v>
      </c>
      <c r="O12" s="15"/>
    </row>
    <row r="13" spans="1:17" s="2" customFormat="1" ht="15.9" customHeight="1" x14ac:dyDescent="0.3">
      <c r="A13" s="1"/>
      <c r="B13" s="31"/>
      <c r="C13" s="31"/>
      <c r="D13" s="31"/>
      <c r="E13" s="31"/>
      <c r="F13" s="32"/>
      <c r="G13" s="31"/>
      <c r="H13" s="31"/>
      <c r="I13" s="31"/>
      <c r="J13" s="31"/>
      <c r="K13" s="31"/>
      <c r="L13" s="31"/>
      <c r="M13" s="31"/>
      <c r="O13" s="15"/>
    </row>
    <row r="14" spans="1:17" s="52" customFormat="1" ht="24.6" customHeight="1" x14ac:dyDescent="0.35">
      <c r="A14" s="50"/>
      <c r="B14" s="51"/>
      <c r="C14" s="76" t="s">
        <v>0</v>
      </c>
      <c r="D14" s="76"/>
      <c r="E14" s="76"/>
      <c r="F14" s="5"/>
      <c r="G14" s="76" t="s">
        <v>1</v>
      </c>
      <c r="H14" s="76"/>
      <c r="I14" s="76"/>
      <c r="J14" s="5"/>
      <c r="K14" s="76" t="s">
        <v>2</v>
      </c>
      <c r="L14" s="76"/>
      <c r="M14" s="77"/>
      <c r="O14" s="53"/>
      <c r="P14" s="2"/>
      <c r="Q14" s="2"/>
    </row>
    <row r="15" spans="1:17" s="2" customFormat="1" ht="20.399999999999999" customHeight="1" x14ac:dyDescent="0.3">
      <c r="A15" s="1"/>
      <c r="B15" s="8"/>
      <c r="C15" s="13" t="str">
        <f>C11</f>
        <v>Sep 2026</v>
      </c>
      <c r="D15" s="13" t="str">
        <f>D11</f>
        <v>Sep 2025</v>
      </c>
      <c r="E15" s="11" t="s">
        <v>3</v>
      </c>
      <c r="F15" s="11"/>
      <c r="G15" s="13" t="str">
        <f>C15</f>
        <v>Sep 2026</v>
      </c>
      <c r="H15" s="13" t="str">
        <f>D15</f>
        <v>Sep 2025</v>
      </c>
      <c r="I15" s="11" t="s">
        <v>3</v>
      </c>
      <c r="J15" s="11"/>
      <c r="K15" s="13" t="str">
        <f>G15</f>
        <v>Sep 2026</v>
      </c>
      <c r="L15" s="13" t="str">
        <f>H15</f>
        <v>Sep 2025</v>
      </c>
      <c r="M15" s="14" t="s">
        <v>3</v>
      </c>
      <c r="N15" s="15"/>
      <c r="O15" s="15"/>
    </row>
    <row r="16" spans="1:17" s="2" customFormat="1" ht="15.9" customHeight="1" x14ac:dyDescent="0.3">
      <c r="A16" s="1"/>
      <c r="B16" s="8" t="s">
        <v>9</v>
      </c>
      <c r="C16" s="16">
        <f>SUM(C17:C18)</f>
        <v>5365</v>
      </c>
      <c r="D16" s="16">
        <f>SUM(D17:D18)</f>
        <v>5895</v>
      </c>
      <c r="E16" s="17">
        <f>(C16-D16)/D16</f>
        <v>-8.9906700593723493E-2</v>
      </c>
      <c r="F16" s="18"/>
      <c r="G16" s="16">
        <f>SUM(G17:G18)</f>
        <v>10378</v>
      </c>
      <c r="H16" s="16">
        <f>SUM(H17:H18)</f>
        <v>14173</v>
      </c>
      <c r="I16" s="17">
        <f>(G16-H16)/H16</f>
        <v>-0.2677626472870952</v>
      </c>
      <c r="J16" s="18"/>
      <c r="K16" s="16">
        <f>SUM(K17:K18)</f>
        <v>18122</v>
      </c>
      <c r="L16" s="16">
        <f>SUM(L17:L18)</f>
        <v>25339</v>
      </c>
      <c r="M16" s="19">
        <f>(K16-L16)/L16</f>
        <v>-0.2848178696870437</v>
      </c>
      <c r="O16" s="15"/>
    </row>
    <row r="17" spans="1:18" s="2" customFormat="1" ht="15.9" customHeight="1" x14ac:dyDescent="0.3">
      <c r="A17" s="1"/>
      <c r="B17" s="21" t="s">
        <v>9</v>
      </c>
      <c r="C17" s="22">
        <v>2805</v>
      </c>
      <c r="D17" s="22">
        <v>2441</v>
      </c>
      <c r="E17" s="23">
        <f t="shared" ref="E17:E18" si="3">(C17-D17)/D17</f>
        <v>0.14911921343711593</v>
      </c>
      <c r="F17" s="24"/>
      <c r="G17" s="22">
        <v>5366</v>
      </c>
      <c r="H17" s="22">
        <v>5886</v>
      </c>
      <c r="I17" s="23">
        <f>(G17-H17)/H17</f>
        <v>-8.8345225959904863E-2</v>
      </c>
      <c r="J17" s="24"/>
      <c r="K17" s="22">
        <v>9171</v>
      </c>
      <c r="L17" s="22">
        <v>9880</v>
      </c>
      <c r="M17" s="25">
        <f t="shared" ref="M17:M18" si="4">(K17-L17)/L17</f>
        <v>-7.1761133603238866E-2</v>
      </c>
      <c r="O17" s="15"/>
    </row>
    <row r="18" spans="1:18" s="2" customFormat="1" ht="15.9" customHeight="1" x14ac:dyDescent="0.3">
      <c r="A18" s="1"/>
      <c r="B18" s="26" t="s">
        <v>10</v>
      </c>
      <c r="C18" s="27">
        <v>2560</v>
      </c>
      <c r="D18" s="27">
        <v>3454</v>
      </c>
      <c r="E18" s="28">
        <f t="shared" si="3"/>
        <v>-0.25883034163288943</v>
      </c>
      <c r="F18" s="29"/>
      <c r="G18" s="27">
        <v>5012</v>
      </c>
      <c r="H18" s="27">
        <v>8287</v>
      </c>
      <c r="I18" s="28">
        <f>(G18-H18)/H18</f>
        <v>-0.39519729697115963</v>
      </c>
      <c r="J18" s="29"/>
      <c r="K18" s="27">
        <v>8951</v>
      </c>
      <c r="L18" s="27">
        <v>15459</v>
      </c>
      <c r="M18" s="30">
        <f t="shared" si="4"/>
        <v>-0.42098453975030725</v>
      </c>
      <c r="O18" s="15"/>
    </row>
    <row r="19" spans="1:18" s="2" customFormat="1" ht="15.9" customHeight="1" x14ac:dyDescent="0.3">
      <c r="A19" s="1"/>
      <c r="B19" s="31"/>
      <c r="C19" s="31"/>
      <c r="D19" s="31"/>
      <c r="E19" s="31"/>
      <c r="F19" s="32"/>
      <c r="G19" s="31"/>
      <c r="H19" s="31"/>
      <c r="I19" s="31"/>
      <c r="J19" s="31"/>
      <c r="K19" s="31"/>
      <c r="L19" s="31"/>
      <c r="M19" s="31"/>
      <c r="O19" s="15"/>
    </row>
    <row r="20" spans="1:18" s="52" customFormat="1" ht="24.6" customHeight="1" x14ac:dyDescent="0.35">
      <c r="A20" s="50"/>
      <c r="B20" s="51"/>
      <c r="C20" s="76" t="s">
        <v>0</v>
      </c>
      <c r="D20" s="76"/>
      <c r="E20" s="76"/>
      <c r="F20" s="5"/>
      <c r="G20" s="76" t="s">
        <v>1</v>
      </c>
      <c r="H20" s="76"/>
      <c r="I20" s="76"/>
      <c r="J20" s="5"/>
      <c r="K20" s="76" t="s">
        <v>2</v>
      </c>
      <c r="L20" s="76"/>
      <c r="M20" s="77"/>
      <c r="O20" s="53"/>
      <c r="P20" s="2"/>
      <c r="Q20" s="2"/>
    </row>
    <row r="21" spans="1:18" s="2" customFormat="1" ht="20.399999999999999" customHeight="1" x14ac:dyDescent="0.3">
      <c r="A21" s="1"/>
      <c r="B21" s="8"/>
      <c r="C21" s="13" t="str">
        <f>C15</f>
        <v>Sep 2026</v>
      </c>
      <c r="D21" s="13" t="str">
        <f>D15</f>
        <v>Sep 2025</v>
      </c>
      <c r="E21" s="11" t="s">
        <v>3</v>
      </c>
      <c r="F21" s="11"/>
      <c r="G21" s="13" t="str">
        <f>C21</f>
        <v>Sep 2026</v>
      </c>
      <c r="H21" s="13" t="str">
        <f>D21</f>
        <v>Sep 2025</v>
      </c>
      <c r="I21" s="11" t="s">
        <v>3</v>
      </c>
      <c r="J21" s="11"/>
      <c r="K21" s="13" t="str">
        <f>G21</f>
        <v>Sep 2026</v>
      </c>
      <c r="L21" s="13" t="str">
        <f>H21</f>
        <v>Sep 2025</v>
      </c>
      <c r="M21" s="14" t="s">
        <v>3</v>
      </c>
      <c r="N21" s="15"/>
      <c r="O21" s="15"/>
    </row>
    <row r="22" spans="1:18" s="2" customFormat="1" ht="15.9" customHeight="1" x14ac:dyDescent="0.3">
      <c r="A22" s="1"/>
      <c r="B22" s="8" t="s">
        <v>11</v>
      </c>
      <c r="C22" s="16">
        <f>SUM(C23:C28)</f>
        <v>792</v>
      </c>
      <c r="D22" s="16">
        <f>SUM(D23:D28)</f>
        <v>6910</v>
      </c>
      <c r="E22" s="17">
        <f>(C22-D22)/D22</f>
        <v>-0.885383502170767</v>
      </c>
      <c r="F22" s="18"/>
      <c r="G22" s="16">
        <f>SUM(G23:G28)</f>
        <v>2221</v>
      </c>
      <c r="H22" s="16">
        <f>SUM(H23:H28)</f>
        <v>12209</v>
      </c>
      <c r="I22" s="17">
        <f>(G22-H22)/H22</f>
        <v>-0.81808501924809562</v>
      </c>
      <c r="J22" s="18"/>
      <c r="K22" s="16">
        <f>SUM(K23:K28)</f>
        <v>5450</v>
      </c>
      <c r="L22" s="16">
        <f>SUM(L23:L28)</f>
        <v>19486</v>
      </c>
      <c r="M22" s="19">
        <f>(K22-L22)/L22</f>
        <v>-0.72031201888535357</v>
      </c>
      <c r="O22" s="15"/>
    </row>
    <row r="23" spans="1:18" s="2" customFormat="1" ht="15.9" customHeight="1" x14ac:dyDescent="0.3">
      <c r="A23" s="1"/>
      <c r="B23" s="21" t="s">
        <v>12</v>
      </c>
      <c r="C23" s="22">
        <v>1</v>
      </c>
      <c r="D23" s="22">
        <v>2914</v>
      </c>
      <c r="E23" s="23">
        <f t="shared" ref="E23:E28" si="5">(C23-D23)/D23</f>
        <v>-0.99965682910089226</v>
      </c>
      <c r="F23" s="24"/>
      <c r="G23" s="22">
        <v>4</v>
      </c>
      <c r="H23" s="22">
        <v>4448</v>
      </c>
      <c r="I23" s="23">
        <f t="shared" ref="I23:I28" si="6">(G23-H23)/H23</f>
        <v>-0.99910071942446044</v>
      </c>
      <c r="J23" s="24"/>
      <c r="K23" s="22">
        <v>28</v>
      </c>
      <c r="L23" s="22">
        <v>5392</v>
      </c>
      <c r="M23" s="25">
        <f>(K23-L23)/L23</f>
        <v>-0.99480712166172103</v>
      </c>
      <c r="O23" s="15"/>
      <c r="R23" s="34"/>
    </row>
    <row r="24" spans="1:18" s="2" customFormat="1" ht="15.9" customHeight="1" x14ac:dyDescent="0.3">
      <c r="A24" s="1"/>
      <c r="B24" s="21" t="s">
        <v>13</v>
      </c>
      <c r="C24" s="22">
        <v>3</v>
      </c>
      <c r="D24" s="22">
        <v>2307</v>
      </c>
      <c r="E24" s="23">
        <f t="shared" si="5"/>
        <v>-0.99869960988296491</v>
      </c>
      <c r="F24" s="24"/>
      <c r="G24" s="22">
        <v>343</v>
      </c>
      <c r="H24" s="22">
        <v>3558</v>
      </c>
      <c r="I24" s="23">
        <f t="shared" si="6"/>
        <v>-0.90359752670039351</v>
      </c>
      <c r="J24" s="24"/>
      <c r="K24" s="22">
        <v>2289</v>
      </c>
      <c r="L24" s="22">
        <v>4351</v>
      </c>
      <c r="M24" s="25">
        <f>(K24-L24)/L24</f>
        <v>-0.4739140427487934</v>
      </c>
      <c r="O24" s="15"/>
    </row>
    <row r="25" spans="1:18" s="2" customFormat="1" ht="15.9" customHeight="1" x14ac:dyDescent="0.3">
      <c r="A25" s="1"/>
      <c r="B25" s="21" t="s">
        <v>16</v>
      </c>
      <c r="C25" s="22">
        <v>16</v>
      </c>
      <c r="D25" s="22">
        <v>133</v>
      </c>
      <c r="E25" s="23">
        <f t="shared" si="5"/>
        <v>-0.87969924812030076</v>
      </c>
      <c r="F25" s="24"/>
      <c r="G25" s="22">
        <v>246</v>
      </c>
      <c r="H25" s="22">
        <v>292</v>
      </c>
      <c r="I25" s="23">
        <f t="shared" si="6"/>
        <v>-0.15753424657534246</v>
      </c>
      <c r="J25" s="24"/>
      <c r="K25" s="22">
        <v>412</v>
      </c>
      <c r="L25" s="22">
        <v>503</v>
      </c>
      <c r="M25" s="25">
        <f t="shared" ref="M25:M28" si="7">(K25-L25)/L25</f>
        <v>-0.18091451292246521</v>
      </c>
      <c r="O25" s="15"/>
    </row>
    <row r="26" spans="1:18" s="2" customFormat="1" ht="15.9" customHeight="1" x14ac:dyDescent="0.3">
      <c r="A26" s="1"/>
      <c r="B26" s="21" t="s">
        <v>17</v>
      </c>
      <c r="C26" s="22">
        <v>8</v>
      </c>
      <c r="D26" s="22">
        <v>295</v>
      </c>
      <c r="E26" s="23">
        <f t="shared" si="5"/>
        <v>-0.97288135593220337</v>
      </c>
      <c r="F26" s="24"/>
      <c r="G26" s="22">
        <v>36</v>
      </c>
      <c r="H26" s="22">
        <v>751</v>
      </c>
      <c r="I26" s="23">
        <f t="shared" si="6"/>
        <v>-0.95206391478029295</v>
      </c>
      <c r="J26" s="24"/>
      <c r="K26" s="22">
        <v>120</v>
      </c>
      <c r="L26" s="22">
        <v>1430</v>
      </c>
      <c r="M26" s="25">
        <f t="shared" si="7"/>
        <v>-0.91608391608391604</v>
      </c>
      <c r="O26" s="15"/>
    </row>
    <row r="27" spans="1:18" s="2" customFormat="1" ht="15.9" customHeight="1" x14ac:dyDescent="0.3">
      <c r="A27" s="1"/>
      <c r="B27" s="35" t="s">
        <v>18</v>
      </c>
      <c r="C27" s="22">
        <v>720</v>
      </c>
      <c r="D27" s="22">
        <v>1160</v>
      </c>
      <c r="E27" s="23">
        <f t="shared" si="5"/>
        <v>-0.37931034482758619</v>
      </c>
      <c r="F27" s="24"/>
      <c r="G27" s="22">
        <v>1529</v>
      </c>
      <c r="H27" s="22">
        <v>2868</v>
      </c>
      <c r="I27" s="23">
        <f t="shared" si="6"/>
        <v>-0.46687587168758715</v>
      </c>
      <c r="J27" s="24"/>
      <c r="K27" s="22">
        <v>2473</v>
      </c>
      <c r="L27" s="22">
        <v>5416</v>
      </c>
      <c r="M27" s="25">
        <f t="shared" si="7"/>
        <v>-0.54338995568685378</v>
      </c>
      <c r="O27" s="15"/>
    </row>
    <row r="28" spans="1:18" s="2" customFormat="1" ht="15.9" customHeight="1" x14ac:dyDescent="0.3">
      <c r="A28" s="1"/>
      <c r="B28" s="26" t="s">
        <v>31</v>
      </c>
      <c r="C28" s="27">
        <v>44</v>
      </c>
      <c r="D28" s="27">
        <v>101</v>
      </c>
      <c r="E28" s="28">
        <f t="shared" si="5"/>
        <v>-0.5643564356435643</v>
      </c>
      <c r="F28" s="29"/>
      <c r="G28" s="27">
        <v>63</v>
      </c>
      <c r="H28" s="27">
        <v>292</v>
      </c>
      <c r="I28" s="28">
        <f t="shared" si="6"/>
        <v>-0.78424657534246578</v>
      </c>
      <c r="J28" s="29"/>
      <c r="K28" s="27">
        <v>128</v>
      </c>
      <c r="L28" s="27">
        <v>2394</v>
      </c>
      <c r="M28" s="30">
        <f t="shared" si="7"/>
        <v>-0.94653299916457811</v>
      </c>
      <c r="O28" s="15"/>
    </row>
    <row r="29" spans="1:18" s="2" customFormat="1" ht="15.9" customHeight="1" x14ac:dyDescent="0.3">
      <c r="A29" s="1"/>
      <c r="B29" s="31"/>
      <c r="C29" s="31"/>
      <c r="D29" s="31"/>
      <c r="E29" s="36"/>
      <c r="F29" s="32"/>
      <c r="G29" s="31"/>
      <c r="H29" s="31"/>
      <c r="I29" s="31"/>
      <c r="J29" s="31"/>
      <c r="K29" s="31"/>
      <c r="L29" s="31"/>
      <c r="M29" s="31"/>
      <c r="O29" s="15"/>
    </row>
    <row r="30" spans="1:18" s="52" customFormat="1" ht="24.6" customHeight="1" x14ac:dyDescent="0.35">
      <c r="A30" s="50"/>
      <c r="B30" s="51"/>
      <c r="C30" s="76" t="s">
        <v>0</v>
      </c>
      <c r="D30" s="76"/>
      <c r="E30" s="76"/>
      <c r="F30" s="5"/>
      <c r="G30" s="76" t="s">
        <v>1</v>
      </c>
      <c r="H30" s="76"/>
      <c r="I30" s="76"/>
      <c r="J30" s="5"/>
      <c r="K30" s="76" t="s">
        <v>2</v>
      </c>
      <c r="L30" s="76"/>
      <c r="M30" s="77"/>
      <c r="O30" s="53"/>
      <c r="P30" s="2"/>
      <c r="Q30" s="2"/>
    </row>
    <row r="31" spans="1:18" s="2" customFormat="1" ht="20.399999999999999" customHeight="1" x14ac:dyDescent="0.3">
      <c r="A31" s="1"/>
      <c r="B31" s="8"/>
      <c r="C31" s="13" t="str">
        <f>C21</f>
        <v>Sep 2026</v>
      </c>
      <c r="D31" s="13" t="str">
        <f>D21</f>
        <v>Sep 2025</v>
      </c>
      <c r="E31" s="11" t="s">
        <v>3</v>
      </c>
      <c r="F31" s="11"/>
      <c r="G31" s="13" t="str">
        <f>C31</f>
        <v>Sep 2026</v>
      </c>
      <c r="H31" s="13" t="str">
        <f>D31</f>
        <v>Sep 2025</v>
      </c>
      <c r="I31" s="11" t="s">
        <v>3</v>
      </c>
      <c r="J31" s="11"/>
      <c r="K31" s="13" t="str">
        <f>G31</f>
        <v>Sep 2026</v>
      </c>
      <c r="L31" s="13" t="str">
        <f>H31</f>
        <v>Sep 2025</v>
      </c>
      <c r="M31" s="14" t="s">
        <v>3</v>
      </c>
      <c r="N31" s="15"/>
      <c r="O31" s="15"/>
    </row>
    <row r="32" spans="1:18" s="2" customFormat="1" ht="15.9" customHeight="1" x14ac:dyDescent="0.3">
      <c r="A32" s="1"/>
      <c r="B32" s="8" t="s">
        <v>20</v>
      </c>
      <c r="C32" s="16">
        <f>SUM(C33:C36)</f>
        <v>78994</v>
      </c>
      <c r="D32" s="16">
        <f>SUM(D33:D36)</f>
        <v>85371</v>
      </c>
      <c r="E32" s="17">
        <f>(C32-D32)/D32</f>
        <v>-7.4697496808049574E-2</v>
      </c>
      <c r="F32" s="18"/>
      <c r="G32" s="16">
        <f>SUM(G33:G36)</f>
        <v>158886</v>
      </c>
      <c r="H32" s="16">
        <f>SUM(H33:H36)</f>
        <v>179791</v>
      </c>
      <c r="I32" s="17">
        <f>(G32-H32)/H32</f>
        <v>-0.11627389580123589</v>
      </c>
      <c r="J32" s="18"/>
      <c r="K32" s="16">
        <f>SUM(K33:K36)</f>
        <v>251686</v>
      </c>
      <c r="L32" s="16">
        <f>SUM(L33:L36)</f>
        <v>288023</v>
      </c>
      <c r="M32" s="19">
        <f>(K32-L32)/L32</f>
        <v>-0.12616006360603146</v>
      </c>
      <c r="N32" s="15"/>
      <c r="O32" s="15"/>
      <c r="Q32" s="34"/>
    </row>
    <row r="33" spans="1:18" s="2" customFormat="1" ht="15.9" customHeight="1" x14ac:dyDescent="0.3">
      <c r="A33" s="1"/>
      <c r="B33" s="21" t="s">
        <v>4</v>
      </c>
      <c r="C33" s="22">
        <f>C4</f>
        <v>43372</v>
      </c>
      <c r="D33" s="22">
        <f>D4</f>
        <v>47196</v>
      </c>
      <c r="E33" s="23">
        <f t="shared" ref="E33:E36" si="8">(C33-D33)/D33</f>
        <v>-8.1023815577591321E-2</v>
      </c>
      <c r="F33" s="24"/>
      <c r="G33" s="22">
        <f>G4</f>
        <v>90132</v>
      </c>
      <c r="H33" s="22">
        <f>H4</f>
        <v>100551</v>
      </c>
      <c r="I33" s="23">
        <f t="shared" ref="I33:I36" si="9">(G33-H33)/H33</f>
        <v>-0.10361905898499268</v>
      </c>
      <c r="J33" s="24"/>
      <c r="K33" s="22">
        <f>K4</f>
        <v>142293</v>
      </c>
      <c r="L33" s="22">
        <f>L4</f>
        <v>160100</v>
      </c>
      <c r="M33" s="25">
        <f t="shared" ref="M33:M36" si="10">(K33-L33)/L33</f>
        <v>-0.11122423485321674</v>
      </c>
      <c r="N33" s="15"/>
      <c r="O33" s="15"/>
    </row>
    <row r="34" spans="1:18" s="2" customFormat="1" ht="15.9" customHeight="1" x14ac:dyDescent="0.3">
      <c r="A34" s="1"/>
      <c r="B34" s="21" t="s">
        <v>8</v>
      </c>
      <c r="C34" s="22">
        <f>C12</f>
        <v>29465</v>
      </c>
      <c r="D34" s="22">
        <f>D12</f>
        <v>25370</v>
      </c>
      <c r="E34" s="23">
        <f t="shared" si="8"/>
        <v>0.16141111549073708</v>
      </c>
      <c r="F34" s="24"/>
      <c r="G34" s="22">
        <f>G12</f>
        <v>56155</v>
      </c>
      <c r="H34" s="22">
        <f>H12</f>
        <v>52858</v>
      </c>
      <c r="I34" s="23">
        <f t="shared" si="9"/>
        <v>6.237466419463468E-2</v>
      </c>
      <c r="J34" s="24"/>
      <c r="K34" s="22">
        <f>K12</f>
        <v>85821</v>
      </c>
      <c r="L34" s="22">
        <f>L12</f>
        <v>83098</v>
      </c>
      <c r="M34" s="25">
        <f t="shared" si="10"/>
        <v>3.2768538352306913E-2</v>
      </c>
      <c r="N34" s="15"/>
      <c r="O34" s="15"/>
    </row>
    <row r="35" spans="1:18" s="2" customFormat="1" ht="15.9" customHeight="1" x14ac:dyDescent="0.3">
      <c r="A35" s="1"/>
      <c r="B35" s="21" t="s">
        <v>9</v>
      </c>
      <c r="C35" s="22">
        <f>C16</f>
        <v>5365</v>
      </c>
      <c r="D35" s="22">
        <f>D16</f>
        <v>5895</v>
      </c>
      <c r="E35" s="23">
        <f t="shared" si="8"/>
        <v>-8.9906700593723493E-2</v>
      </c>
      <c r="F35" s="24"/>
      <c r="G35" s="22">
        <f>G16</f>
        <v>10378</v>
      </c>
      <c r="H35" s="22">
        <f>H16</f>
        <v>14173</v>
      </c>
      <c r="I35" s="23">
        <f t="shared" si="9"/>
        <v>-0.2677626472870952</v>
      </c>
      <c r="J35" s="24"/>
      <c r="K35" s="22">
        <f>K16</f>
        <v>18122</v>
      </c>
      <c r="L35" s="22">
        <f>L16</f>
        <v>25339</v>
      </c>
      <c r="M35" s="25">
        <f t="shared" si="10"/>
        <v>-0.2848178696870437</v>
      </c>
      <c r="N35" s="15"/>
      <c r="O35" s="15"/>
    </row>
    <row r="36" spans="1:18" s="2" customFormat="1" ht="15.9" customHeight="1" x14ac:dyDescent="0.3">
      <c r="A36" s="1"/>
      <c r="B36" s="26" t="s">
        <v>11</v>
      </c>
      <c r="C36" s="27">
        <f>C22</f>
        <v>792</v>
      </c>
      <c r="D36" s="27">
        <f>D22</f>
        <v>6910</v>
      </c>
      <c r="E36" s="28">
        <f t="shared" si="8"/>
        <v>-0.885383502170767</v>
      </c>
      <c r="F36" s="29"/>
      <c r="G36" s="27">
        <f>G22</f>
        <v>2221</v>
      </c>
      <c r="H36" s="27">
        <f>H22</f>
        <v>12209</v>
      </c>
      <c r="I36" s="28">
        <f t="shared" si="9"/>
        <v>-0.81808501924809562</v>
      </c>
      <c r="J36" s="29"/>
      <c r="K36" s="27">
        <f>K22</f>
        <v>5450</v>
      </c>
      <c r="L36" s="27">
        <f>L22</f>
        <v>19486</v>
      </c>
      <c r="M36" s="30">
        <f t="shared" si="10"/>
        <v>-0.72031201888535357</v>
      </c>
      <c r="N36" s="15"/>
      <c r="O36" s="15"/>
    </row>
    <row r="37" spans="1:18" s="2" customFormat="1" ht="15.9" customHeight="1" x14ac:dyDescent="0.3">
      <c r="A37" s="1"/>
      <c r="B37" s="37"/>
      <c r="C37" s="22"/>
      <c r="D37" s="22"/>
      <c r="E37" s="23"/>
      <c r="F37" s="38"/>
      <c r="G37" s="22"/>
      <c r="H37" s="22"/>
      <c r="I37" s="23"/>
      <c r="J37" s="38"/>
      <c r="K37" s="22"/>
      <c r="L37" s="22"/>
      <c r="M37" s="23"/>
      <c r="N37" s="15"/>
      <c r="O37" s="15"/>
    </row>
    <row r="38" spans="1:18" s="2" customFormat="1" ht="15.9" customHeight="1" x14ac:dyDescent="0.35">
      <c r="A38" s="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O38" s="15"/>
      <c r="R38" s="54"/>
    </row>
    <row r="39" spans="1:18" s="52" customFormat="1" ht="24.6" customHeight="1" x14ac:dyDescent="0.35">
      <c r="A39" s="50"/>
      <c r="B39" s="51"/>
      <c r="C39" s="76" t="s">
        <v>0</v>
      </c>
      <c r="D39" s="76"/>
      <c r="E39" s="76"/>
      <c r="F39" s="5"/>
      <c r="G39" s="76" t="s">
        <v>1</v>
      </c>
      <c r="H39" s="76"/>
      <c r="I39" s="76"/>
      <c r="J39" s="5"/>
      <c r="K39" s="76" t="s">
        <v>2</v>
      </c>
      <c r="L39" s="76"/>
      <c r="M39" s="77"/>
      <c r="O39" s="53"/>
      <c r="P39" s="2"/>
      <c r="Q39" s="2"/>
      <c r="R39" s="2"/>
    </row>
    <row r="40" spans="1:18" s="2" customFormat="1" ht="20.399999999999999" customHeight="1" x14ac:dyDescent="0.3">
      <c r="A40" s="1"/>
      <c r="B40" s="8"/>
      <c r="C40" s="13" t="str">
        <f>C31</f>
        <v>Sep 2026</v>
      </c>
      <c r="D40" s="13" t="str">
        <f>D31</f>
        <v>Sep 2025</v>
      </c>
      <c r="E40" s="11" t="s">
        <v>3</v>
      </c>
      <c r="F40" s="11"/>
      <c r="G40" s="13" t="str">
        <f>C40</f>
        <v>Sep 2026</v>
      </c>
      <c r="H40" s="13" t="str">
        <f>D40</f>
        <v>Sep 2025</v>
      </c>
      <c r="I40" s="11" t="s">
        <v>3</v>
      </c>
      <c r="J40" s="11"/>
      <c r="K40" s="13" t="str">
        <f>G40</f>
        <v>Sep 2026</v>
      </c>
      <c r="L40" s="13" t="str">
        <f>H40</f>
        <v>Sep 2025</v>
      </c>
      <c r="M40" s="14" t="s">
        <v>3</v>
      </c>
      <c r="N40" s="15"/>
      <c r="O40" s="15"/>
    </row>
    <row r="41" spans="1:18" s="2" customFormat="1" ht="15.9" customHeight="1" x14ac:dyDescent="0.3">
      <c r="A41" s="1"/>
      <c r="B41" s="8" t="s">
        <v>21</v>
      </c>
      <c r="C41" s="16">
        <f>SUM(C42:C47)</f>
        <v>78994</v>
      </c>
      <c r="D41" s="16">
        <f>SUM(D42:D47)</f>
        <v>85371</v>
      </c>
      <c r="E41" s="17">
        <f>(C41-D41)/D41</f>
        <v>-7.4697496808049574E-2</v>
      </c>
      <c r="F41" s="18"/>
      <c r="G41" s="16">
        <f>SUM(G42:G47)</f>
        <v>158886</v>
      </c>
      <c r="H41" s="16">
        <f>SUM(H42:H47)</f>
        <v>179791</v>
      </c>
      <c r="I41" s="17">
        <f>(G41-H41)/H41</f>
        <v>-0.11627389580123589</v>
      </c>
      <c r="J41" s="18"/>
      <c r="K41" s="16">
        <f>SUM(K42:K47)</f>
        <v>251686</v>
      </c>
      <c r="L41" s="16">
        <f>SUM(L42:L47)</f>
        <v>288023</v>
      </c>
      <c r="M41" s="19">
        <f>(K41-L41)/L41</f>
        <v>-0.12616006360603146</v>
      </c>
      <c r="N41" s="15"/>
      <c r="O41" s="15"/>
      <c r="Q41" s="34"/>
    </row>
    <row r="42" spans="1:18" s="2" customFormat="1" ht="15.9" customHeight="1" x14ac:dyDescent="0.3">
      <c r="A42" s="1"/>
      <c r="B42" s="21" t="s">
        <v>22</v>
      </c>
      <c r="C42" s="22">
        <v>18465</v>
      </c>
      <c r="D42" s="22">
        <v>14171</v>
      </c>
      <c r="E42" s="23">
        <f t="shared" ref="E42:E46" si="11">(C42-D42)/D42</f>
        <v>0.30301319596358761</v>
      </c>
      <c r="F42" s="24"/>
      <c r="G42" s="22">
        <v>34156</v>
      </c>
      <c r="H42" s="22">
        <v>30268</v>
      </c>
      <c r="I42" s="23">
        <f>(G42-H42)/H42</f>
        <v>0.12845249107968812</v>
      </c>
      <c r="J42" s="24"/>
      <c r="K42" s="22">
        <v>58280</v>
      </c>
      <c r="L42" s="22">
        <v>55090</v>
      </c>
      <c r="M42" s="25">
        <f>(K42-L42)/L42</f>
        <v>5.7905245961154476E-2</v>
      </c>
      <c r="N42" s="15"/>
      <c r="O42" s="15"/>
    </row>
    <row r="43" spans="1:18" s="2" customFormat="1" ht="15.9" customHeight="1" x14ac:dyDescent="0.3">
      <c r="A43" s="1"/>
      <c r="B43" s="21" t="s">
        <v>23</v>
      </c>
      <c r="C43" s="22">
        <v>24796</v>
      </c>
      <c r="D43" s="22">
        <v>22918</v>
      </c>
      <c r="E43" s="23">
        <f t="shared" si="11"/>
        <v>8.1944323239375158E-2</v>
      </c>
      <c r="F43" s="24"/>
      <c r="G43" s="22">
        <v>49172</v>
      </c>
      <c r="H43" s="22">
        <v>50972</v>
      </c>
      <c r="I43" s="23">
        <f>(G43-H43)/H43</f>
        <v>-3.5313505453974728E-2</v>
      </c>
      <c r="J43" s="24"/>
      <c r="K43" s="22">
        <v>75860</v>
      </c>
      <c r="L43" s="22">
        <v>81944</v>
      </c>
      <c r="M43" s="25">
        <f>(K43-L43)/L43</f>
        <v>-7.4245826418041588E-2</v>
      </c>
      <c r="N43" s="15"/>
      <c r="O43" s="15"/>
    </row>
    <row r="44" spans="1:18" s="2" customFormat="1" ht="15.9" customHeight="1" x14ac:dyDescent="0.3">
      <c r="A44" s="1"/>
      <c r="B44" s="21" t="s">
        <v>24</v>
      </c>
      <c r="C44" s="22">
        <v>12736</v>
      </c>
      <c r="D44" s="22">
        <v>13880</v>
      </c>
      <c r="E44" s="23">
        <f t="shared" si="11"/>
        <v>-8.2420749279538907E-2</v>
      </c>
      <c r="F44" s="24"/>
      <c r="G44" s="22">
        <v>26985</v>
      </c>
      <c r="H44" s="22">
        <v>29970</v>
      </c>
      <c r="I44" s="23">
        <f t="shared" ref="I44:I47" si="12">(G44-H44)/H44</f>
        <v>-9.9599599599599603E-2</v>
      </c>
      <c r="J44" s="24"/>
      <c r="K44" s="22">
        <v>43693</v>
      </c>
      <c r="L44" s="22">
        <v>47811</v>
      </c>
      <c r="M44" s="25">
        <f t="shared" ref="M44:M47" si="13">(K44-L44)/L44</f>
        <v>-8.6130806718119263E-2</v>
      </c>
      <c r="N44" s="15"/>
      <c r="O44" s="15"/>
    </row>
    <row r="45" spans="1:18" s="2" customFormat="1" ht="15.9" customHeight="1" x14ac:dyDescent="0.3">
      <c r="A45" s="1"/>
      <c r="B45" s="21" t="s">
        <v>25</v>
      </c>
      <c r="C45" s="22">
        <v>7178</v>
      </c>
      <c r="D45" s="22">
        <v>18021</v>
      </c>
      <c r="E45" s="23">
        <f t="shared" si="11"/>
        <v>-0.60168692081460518</v>
      </c>
      <c r="F45" s="24"/>
      <c r="G45" s="22">
        <v>20247</v>
      </c>
      <c r="H45" s="22">
        <v>35234</v>
      </c>
      <c r="I45" s="23">
        <f t="shared" si="12"/>
        <v>-0.42535619004370778</v>
      </c>
      <c r="J45" s="24"/>
      <c r="K45" s="22">
        <v>30413</v>
      </c>
      <c r="L45" s="22">
        <v>50778</v>
      </c>
      <c r="M45" s="25">
        <f t="shared" si="13"/>
        <v>-0.40105951396273976</v>
      </c>
      <c r="N45" s="15"/>
      <c r="O45" s="15"/>
    </row>
    <row r="46" spans="1:18" s="2" customFormat="1" ht="15.9" customHeight="1" x14ac:dyDescent="0.3">
      <c r="A46" s="1"/>
      <c r="B46" s="21" t="s">
        <v>26</v>
      </c>
      <c r="C46" s="22">
        <v>10487</v>
      </c>
      <c r="D46" s="22">
        <v>11122</v>
      </c>
      <c r="E46" s="23">
        <f t="shared" si="11"/>
        <v>-5.7094047833123537E-2</v>
      </c>
      <c r="F46" s="24"/>
      <c r="G46" s="22">
        <v>19588</v>
      </c>
      <c r="H46" s="22">
        <v>22270</v>
      </c>
      <c r="I46" s="23">
        <f t="shared" si="12"/>
        <v>-0.12043107319263584</v>
      </c>
      <c r="J46" s="24"/>
      <c r="K46" s="22">
        <v>29949</v>
      </c>
      <c r="L46" s="22">
        <v>34570</v>
      </c>
      <c r="M46" s="25">
        <f t="shared" si="13"/>
        <v>-0.13367081284350593</v>
      </c>
      <c r="N46" s="15"/>
      <c r="O46" s="15"/>
    </row>
    <row r="47" spans="1:18" s="2" customFormat="1" ht="15.9" customHeight="1" x14ac:dyDescent="0.3">
      <c r="A47" s="1"/>
      <c r="B47" s="26" t="s">
        <v>27</v>
      </c>
      <c r="C47" s="27">
        <v>5332</v>
      </c>
      <c r="D47" s="27">
        <v>5259</v>
      </c>
      <c r="E47" s="28">
        <f>(C47-D47)/D47</f>
        <v>1.3880965963110857E-2</v>
      </c>
      <c r="F47" s="29"/>
      <c r="G47" s="27">
        <v>8738</v>
      </c>
      <c r="H47" s="27">
        <v>11077</v>
      </c>
      <c r="I47" s="28">
        <f t="shared" si="12"/>
        <v>-0.21115825584544551</v>
      </c>
      <c r="J47" s="29"/>
      <c r="K47" s="27">
        <v>13491</v>
      </c>
      <c r="L47" s="27">
        <v>17830</v>
      </c>
      <c r="M47" s="30">
        <f t="shared" si="13"/>
        <v>-0.24335389792484577</v>
      </c>
      <c r="N47" s="15"/>
      <c r="O47" s="15"/>
    </row>
    <row r="48" spans="1:18" s="2" customFormat="1" ht="15.9" customHeight="1" x14ac:dyDescent="0.3">
      <c r="A48" s="1"/>
      <c r="B48" s="37"/>
      <c r="C48" s="22"/>
      <c r="D48" s="22"/>
      <c r="E48" s="23"/>
      <c r="F48" s="38"/>
      <c r="G48" s="22"/>
      <c r="H48" s="22"/>
      <c r="I48" s="23"/>
      <c r="J48" s="38"/>
      <c r="K48" s="22"/>
      <c r="L48" s="22"/>
      <c r="M48" s="23"/>
      <c r="N48" s="15"/>
      <c r="O48" s="15"/>
    </row>
    <row r="49" spans="1:17" s="6" customFormat="1" ht="24.6" customHeight="1" x14ac:dyDescent="0.35">
      <c r="A49" s="3"/>
      <c r="B49" s="4"/>
      <c r="C49" s="76" t="s">
        <v>0</v>
      </c>
      <c r="D49" s="76"/>
      <c r="E49" s="76"/>
      <c r="F49" s="5"/>
      <c r="G49" s="76" t="s">
        <v>1</v>
      </c>
      <c r="H49" s="76"/>
      <c r="I49" s="76"/>
      <c r="J49" s="5"/>
      <c r="K49" s="76" t="s">
        <v>2</v>
      </c>
      <c r="L49" s="76"/>
      <c r="M49" s="77"/>
      <c r="O49" s="7"/>
    </row>
    <row r="50" spans="1:17" s="2" customFormat="1" ht="20.399999999999999" customHeight="1" x14ac:dyDescent="0.3">
      <c r="A50" s="1"/>
      <c r="B50" s="8"/>
      <c r="C50" s="39" t="str">
        <f>C40</f>
        <v>Sep 2026</v>
      </c>
      <c r="D50" s="39" t="str">
        <f>D40</f>
        <v>Sep 2025</v>
      </c>
      <c r="E50" s="11" t="s">
        <v>3</v>
      </c>
      <c r="F50" s="11"/>
      <c r="G50" s="13" t="str">
        <f>C50</f>
        <v>Sep 2026</v>
      </c>
      <c r="H50" s="13" t="str">
        <f>D50</f>
        <v>Sep 2025</v>
      </c>
      <c r="I50" s="11" t="s">
        <v>3</v>
      </c>
      <c r="J50" s="11"/>
      <c r="K50" s="13" t="str">
        <f>G50</f>
        <v>Sep 2026</v>
      </c>
      <c r="L50" s="13" t="str">
        <f>H50</f>
        <v>Sep 2025</v>
      </c>
      <c r="M50" s="14" t="s">
        <v>3</v>
      </c>
      <c r="N50" s="15"/>
      <c r="O50" s="15"/>
    </row>
    <row r="51" spans="1:17" s="2" customFormat="1" ht="15.9" customHeight="1" x14ac:dyDescent="0.3">
      <c r="A51" s="1"/>
      <c r="B51" s="8" t="s">
        <v>22</v>
      </c>
      <c r="C51" s="16">
        <f>SUM(C52:C55)</f>
        <v>18465</v>
      </c>
      <c r="D51" s="16">
        <f>SUM(D52:D55)</f>
        <v>14171</v>
      </c>
      <c r="E51" s="17">
        <f>(C51-D51)/D51</f>
        <v>0.30301319596358761</v>
      </c>
      <c r="F51" s="18"/>
      <c r="G51" s="16">
        <f>SUM(G52:G55)</f>
        <v>34156</v>
      </c>
      <c r="H51" s="16">
        <f>SUM(H52:H55)</f>
        <v>30268</v>
      </c>
      <c r="I51" s="17">
        <f>(G51-H51)/H51</f>
        <v>0.12845249107968812</v>
      </c>
      <c r="J51" s="18"/>
      <c r="K51" s="16">
        <f>SUM(K52:K55)</f>
        <v>58280</v>
      </c>
      <c r="L51" s="16">
        <f>SUM(L52:L55)</f>
        <v>55090</v>
      </c>
      <c r="M51" s="19">
        <f>(K51-L51)/L51</f>
        <v>5.7905245961154476E-2</v>
      </c>
      <c r="N51" s="15"/>
      <c r="O51" s="15"/>
      <c r="Q51" s="34"/>
    </row>
    <row r="52" spans="1:17" s="2" customFormat="1" ht="15.9" customHeight="1" x14ac:dyDescent="0.3">
      <c r="A52" s="1"/>
      <c r="B52" s="21" t="s">
        <v>4</v>
      </c>
      <c r="C52" s="22">
        <v>9181</v>
      </c>
      <c r="D52" s="22">
        <v>8791</v>
      </c>
      <c r="E52" s="23">
        <f t="shared" ref="E52:E54" si="14">(C52-D52)/D52</f>
        <v>4.4363553634398818E-2</v>
      </c>
      <c r="F52" s="24"/>
      <c r="G52" s="22">
        <v>16510</v>
      </c>
      <c r="H52" s="22">
        <v>17568</v>
      </c>
      <c r="I52" s="23">
        <f t="shared" ref="I52:I54" si="15">(G52-H52)/H52</f>
        <v>-6.0223132969034608E-2</v>
      </c>
      <c r="J52" s="24"/>
      <c r="K52" s="22">
        <v>29126</v>
      </c>
      <c r="L52" s="22">
        <v>30497</v>
      </c>
      <c r="M52" s="25">
        <f t="shared" ref="M52:M55" si="16">(K52-L52)/L52</f>
        <v>-4.4955241499163849E-2</v>
      </c>
      <c r="N52" s="15"/>
      <c r="O52" s="15"/>
    </row>
    <row r="53" spans="1:17" s="2" customFormat="1" ht="15.9" customHeight="1" x14ac:dyDescent="0.3">
      <c r="A53" s="1"/>
      <c r="B53" s="21" t="s">
        <v>8</v>
      </c>
      <c r="C53" s="22">
        <v>6501</v>
      </c>
      <c r="D53" s="22">
        <v>3322</v>
      </c>
      <c r="E53" s="23">
        <f t="shared" si="14"/>
        <v>0.95695364238410596</v>
      </c>
      <c r="F53" s="24"/>
      <c r="G53" s="22">
        <v>12226</v>
      </c>
      <c r="H53" s="22">
        <v>7970</v>
      </c>
      <c r="I53" s="23">
        <f t="shared" si="15"/>
        <v>0.53400250941028859</v>
      </c>
      <c r="J53" s="24"/>
      <c r="K53" s="22">
        <v>19559</v>
      </c>
      <c r="L53" s="22">
        <v>13800</v>
      </c>
      <c r="M53" s="25">
        <f t="shared" si="16"/>
        <v>0.41731884057971014</v>
      </c>
      <c r="N53" s="15"/>
      <c r="O53" s="15"/>
    </row>
    <row r="54" spans="1:17" s="2" customFormat="1" ht="15.9" customHeight="1" x14ac:dyDescent="0.3">
      <c r="A54" s="1"/>
      <c r="B54" s="21" t="s">
        <v>9</v>
      </c>
      <c r="C54" s="22">
        <v>2783</v>
      </c>
      <c r="D54" s="22">
        <v>2058</v>
      </c>
      <c r="E54" s="23">
        <f t="shared" si="14"/>
        <v>0.3522837706511176</v>
      </c>
      <c r="F54" s="24"/>
      <c r="G54" s="22">
        <v>5419</v>
      </c>
      <c r="H54" s="22">
        <v>4730</v>
      </c>
      <c r="I54" s="23">
        <f t="shared" si="15"/>
        <v>0.1456659619450317</v>
      </c>
      <c r="J54" s="24"/>
      <c r="K54" s="22">
        <v>9587</v>
      </c>
      <c r="L54" s="22">
        <v>9044</v>
      </c>
      <c r="M54" s="25">
        <f t="shared" si="16"/>
        <v>6.0039805395842548E-2</v>
      </c>
      <c r="N54" s="15"/>
      <c r="O54" s="15"/>
    </row>
    <row r="55" spans="1:17" s="2" customFormat="1" ht="15.9" customHeight="1" x14ac:dyDescent="0.3">
      <c r="A55" s="1"/>
      <c r="B55" s="26" t="s">
        <v>11</v>
      </c>
      <c r="C55" s="27">
        <v>0</v>
      </c>
      <c r="D55" s="27">
        <v>0</v>
      </c>
      <c r="E55" s="28">
        <v>0</v>
      </c>
      <c r="F55" s="29"/>
      <c r="G55" s="27">
        <v>1</v>
      </c>
      <c r="H55" s="27">
        <v>0</v>
      </c>
      <c r="I55" s="28">
        <v>0</v>
      </c>
      <c r="J55" s="29"/>
      <c r="K55" s="27">
        <v>8</v>
      </c>
      <c r="L55" s="27">
        <v>1749</v>
      </c>
      <c r="M55" s="30">
        <f t="shared" si="16"/>
        <v>-0.99542595769010866</v>
      </c>
      <c r="N55" s="15"/>
      <c r="O55" s="15"/>
      <c r="P55" s="34"/>
    </row>
    <row r="56" spans="1:17" s="2" customFormat="1" ht="15.9" customHeight="1" x14ac:dyDescent="0.3">
      <c r="A56" s="1"/>
      <c r="B56" s="37"/>
      <c r="C56" s="22"/>
      <c r="D56" s="22"/>
      <c r="E56" s="23"/>
      <c r="F56" s="38"/>
      <c r="G56" s="22"/>
      <c r="H56" s="22"/>
      <c r="I56" s="23"/>
      <c r="J56" s="38"/>
      <c r="K56" s="22"/>
      <c r="L56" s="22"/>
      <c r="M56" s="23"/>
      <c r="N56" s="15"/>
      <c r="O56" s="15"/>
      <c r="P56" s="34"/>
    </row>
    <row r="57" spans="1:17" s="6" customFormat="1" ht="24.6" customHeight="1" x14ac:dyDescent="0.35">
      <c r="A57" s="3"/>
      <c r="B57" s="4"/>
      <c r="C57" s="76" t="s">
        <v>0</v>
      </c>
      <c r="D57" s="76"/>
      <c r="E57" s="76"/>
      <c r="F57" s="5"/>
      <c r="G57" s="76" t="s">
        <v>1</v>
      </c>
      <c r="H57" s="76"/>
      <c r="I57" s="76"/>
      <c r="J57" s="5"/>
      <c r="K57" s="76" t="s">
        <v>2</v>
      </c>
      <c r="L57" s="76"/>
      <c r="M57" s="77"/>
      <c r="O57" s="7"/>
    </row>
    <row r="58" spans="1:17" s="2" customFormat="1" ht="20.399999999999999" customHeight="1" x14ac:dyDescent="0.3">
      <c r="A58" s="1"/>
      <c r="B58" s="8"/>
      <c r="C58" s="13" t="str">
        <f>C50</f>
        <v>Sep 2026</v>
      </c>
      <c r="D58" s="13" t="str">
        <f>D50</f>
        <v>Sep 2025</v>
      </c>
      <c r="E58" s="11" t="s">
        <v>3</v>
      </c>
      <c r="F58" s="11"/>
      <c r="G58" s="13" t="str">
        <f>C58</f>
        <v>Sep 2026</v>
      </c>
      <c r="H58" s="13" t="str">
        <f>D58</f>
        <v>Sep 2025</v>
      </c>
      <c r="I58" s="11" t="s">
        <v>3</v>
      </c>
      <c r="J58" s="11"/>
      <c r="K58" s="13" t="str">
        <f>G58</f>
        <v>Sep 2026</v>
      </c>
      <c r="L58" s="13" t="str">
        <f>H58</f>
        <v>Sep 2025</v>
      </c>
      <c r="M58" s="14" t="s">
        <v>3</v>
      </c>
      <c r="N58" s="15"/>
      <c r="O58" s="15"/>
    </row>
    <row r="59" spans="1:17" s="2" customFormat="1" ht="15.9" customHeight="1" x14ac:dyDescent="0.3">
      <c r="A59" s="1"/>
      <c r="B59" s="8" t="s">
        <v>23</v>
      </c>
      <c r="C59" s="16">
        <f>SUM(C60:C63)</f>
        <v>24796</v>
      </c>
      <c r="D59" s="16">
        <f>SUM(D60:D63)</f>
        <v>22918</v>
      </c>
      <c r="E59" s="17">
        <f>(C59-D59)/D59</f>
        <v>8.1944323239375158E-2</v>
      </c>
      <c r="F59" s="18"/>
      <c r="G59" s="16">
        <f>SUM(G60:G63)</f>
        <v>49172</v>
      </c>
      <c r="H59" s="16">
        <f>SUM(H60:H63)</f>
        <v>50972</v>
      </c>
      <c r="I59" s="17">
        <f>(G59-H59)/H59</f>
        <v>-3.5313505453974728E-2</v>
      </c>
      <c r="J59" s="18"/>
      <c r="K59" s="16">
        <f>SUM(K60:K63)</f>
        <v>75860</v>
      </c>
      <c r="L59" s="16">
        <f>SUM(L60:L63)</f>
        <v>81944</v>
      </c>
      <c r="M59" s="19">
        <f>(K59-L59)/L59</f>
        <v>-7.4245826418041588E-2</v>
      </c>
      <c r="N59" s="15"/>
      <c r="O59" s="15"/>
      <c r="Q59" s="34"/>
    </row>
    <row r="60" spans="1:17" s="2" customFormat="1" ht="15.9" customHeight="1" x14ac:dyDescent="0.3">
      <c r="A60" s="1"/>
      <c r="B60" s="21" t="s">
        <v>4</v>
      </c>
      <c r="C60" s="22">
        <v>14882</v>
      </c>
      <c r="D60" s="22">
        <v>14572</v>
      </c>
      <c r="E60" s="23">
        <f>(C60-D60)/D60</f>
        <v>2.1273675542135603E-2</v>
      </c>
      <c r="F60" s="24"/>
      <c r="G60" s="22">
        <v>29771</v>
      </c>
      <c r="H60" s="22">
        <v>31724</v>
      </c>
      <c r="I60" s="23">
        <f t="shared" ref="I60:I63" si="17">(G60-H60)/H60</f>
        <v>-6.1562224183583404E-2</v>
      </c>
      <c r="J60" s="24"/>
      <c r="K60" s="22">
        <v>46016</v>
      </c>
      <c r="L60" s="22">
        <v>50274</v>
      </c>
      <c r="M60" s="25">
        <f t="shared" ref="M60:M63" si="18">(K60-L60)/L60</f>
        <v>-8.4695866650753862E-2</v>
      </c>
      <c r="N60" s="15"/>
      <c r="O60" s="15"/>
    </row>
    <row r="61" spans="1:17" s="2" customFormat="1" ht="15.9" customHeight="1" x14ac:dyDescent="0.3">
      <c r="A61" s="1"/>
      <c r="B61" s="21" t="s">
        <v>8</v>
      </c>
      <c r="C61" s="22">
        <v>8016</v>
      </c>
      <c r="D61" s="22">
        <v>6162</v>
      </c>
      <c r="E61" s="23">
        <f>(C61-D61)/D61</f>
        <v>0.30087633885102238</v>
      </c>
      <c r="F61" s="24"/>
      <c r="G61" s="22">
        <v>15404</v>
      </c>
      <c r="H61" s="22">
        <v>13598</v>
      </c>
      <c r="I61" s="23">
        <f t="shared" si="17"/>
        <v>0.13281364906603912</v>
      </c>
      <c r="J61" s="24"/>
      <c r="K61" s="22">
        <v>23112</v>
      </c>
      <c r="L61" s="22">
        <v>21670</v>
      </c>
      <c r="M61" s="25">
        <f t="shared" si="18"/>
        <v>6.6543608675588367E-2</v>
      </c>
      <c r="N61" s="15"/>
      <c r="O61" s="15"/>
    </row>
    <row r="62" spans="1:17" s="2" customFormat="1" ht="15.9" customHeight="1" x14ac:dyDescent="0.3">
      <c r="A62" s="1"/>
      <c r="B62" s="21" t="s">
        <v>9</v>
      </c>
      <c r="C62" s="22">
        <v>1274</v>
      </c>
      <c r="D62" s="22">
        <v>926</v>
      </c>
      <c r="E62" s="23">
        <f>(C62-D62)/D62</f>
        <v>0.37580993520518358</v>
      </c>
      <c r="F62" s="24"/>
      <c r="G62" s="22">
        <v>2327</v>
      </c>
      <c r="H62" s="22">
        <v>2721</v>
      </c>
      <c r="I62" s="23">
        <f t="shared" si="17"/>
        <v>-0.1447997059904447</v>
      </c>
      <c r="J62" s="24"/>
      <c r="K62" s="22">
        <v>3741</v>
      </c>
      <c r="L62" s="22">
        <v>5006</v>
      </c>
      <c r="M62" s="25">
        <f t="shared" si="18"/>
        <v>-0.25269676388334</v>
      </c>
      <c r="N62" s="15"/>
      <c r="O62" s="15"/>
    </row>
    <row r="63" spans="1:17" s="2" customFormat="1" ht="15.9" customHeight="1" x14ac:dyDescent="0.3">
      <c r="A63" s="1"/>
      <c r="B63" s="26" t="s">
        <v>11</v>
      </c>
      <c r="C63" s="27">
        <v>624</v>
      </c>
      <c r="D63" s="27">
        <v>1258</v>
      </c>
      <c r="E63" s="28">
        <f>(C63-D63)/D63</f>
        <v>-0.50397456279809216</v>
      </c>
      <c r="F63" s="29"/>
      <c r="G63" s="27">
        <v>1670</v>
      </c>
      <c r="H63" s="27">
        <v>2929</v>
      </c>
      <c r="I63" s="28">
        <f t="shared" si="17"/>
        <v>-0.42983953567770572</v>
      </c>
      <c r="J63" s="29"/>
      <c r="K63" s="27">
        <v>2991</v>
      </c>
      <c r="L63" s="27">
        <v>4994</v>
      </c>
      <c r="M63" s="30">
        <f t="shared" si="18"/>
        <v>-0.40108129755706851</v>
      </c>
      <c r="N63" s="15"/>
      <c r="O63" s="15"/>
      <c r="P63" s="34"/>
    </row>
    <row r="64" spans="1:17" s="2" customFormat="1" ht="15.9" customHeight="1" x14ac:dyDescent="0.3">
      <c r="A64" s="1"/>
      <c r="B64" s="31"/>
      <c r="C64" s="31"/>
      <c r="D64" s="31"/>
      <c r="E64" s="36"/>
      <c r="F64" s="32"/>
      <c r="G64" s="31"/>
      <c r="H64" s="31"/>
      <c r="I64" s="31"/>
      <c r="J64" s="31"/>
      <c r="K64" s="31"/>
      <c r="L64" s="31"/>
      <c r="M64" s="31"/>
      <c r="O64" s="15"/>
    </row>
    <row r="65" spans="1:17" s="6" customFormat="1" ht="24.6" customHeight="1" x14ac:dyDescent="0.35">
      <c r="A65" s="3"/>
      <c r="B65" s="4"/>
      <c r="C65" s="76" t="s">
        <v>0</v>
      </c>
      <c r="D65" s="76"/>
      <c r="E65" s="76"/>
      <c r="F65" s="5"/>
      <c r="G65" s="76" t="s">
        <v>1</v>
      </c>
      <c r="H65" s="76"/>
      <c r="I65" s="76"/>
      <c r="J65" s="5"/>
      <c r="K65" s="76" t="s">
        <v>2</v>
      </c>
      <c r="L65" s="76"/>
      <c r="M65" s="77"/>
      <c r="O65" s="7"/>
    </row>
    <row r="66" spans="1:17" s="2" customFormat="1" ht="20.399999999999999" customHeight="1" x14ac:dyDescent="0.3">
      <c r="A66" s="1"/>
      <c r="B66" s="8"/>
      <c r="C66" s="39" t="str">
        <f>C58</f>
        <v>Sep 2026</v>
      </c>
      <c r="D66" s="39" t="str">
        <f>D58</f>
        <v>Sep 2025</v>
      </c>
      <c r="E66" s="11" t="s">
        <v>3</v>
      </c>
      <c r="F66" s="11"/>
      <c r="G66" s="13" t="str">
        <f>C66</f>
        <v>Sep 2026</v>
      </c>
      <c r="H66" s="13" t="str">
        <f>D66</f>
        <v>Sep 2025</v>
      </c>
      <c r="I66" s="11" t="s">
        <v>3</v>
      </c>
      <c r="J66" s="11"/>
      <c r="K66" s="13" t="str">
        <f>G66</f>
        <v>Sep 2026</v>
      </c>
      <c r="L66" s="13" t="str">
        <f>H66</f>
        <v>Sep 2025</v>
      </c>
      <c r="M66" s="14" t="s">
        <v>3</v>
      </c>
      <c r="N66" s="15"/>
      <c r="O66" s="15"/>
    </row>
    <row r="67" spans="1:17" s="2" customFormat="1" ht="15.9" customHeight="1" x14ac:dyDescent="0.3">
      <c r="A67" s="1"/>
      <c r="B67" s="8" t="s">
        <v>24</v>
      </c>
      <c r="C67" s="16">
        <f>SUM(C68:C71)</f>
        <v>12736</v>
      </c>
      <c r="D67" s="16">
        <f>SUM(D68:D71)</f>
        <v>13880</v>
      </c>
      <c r="E67" s="17">
        <f>(C67-D67)/D67</f>
        <v>-8.2420749279538907E-2</v>
      </c>
      <c r="F67" s="18"/>
      <c r="G67" s="16">
        <f>SUM(G68:G71)</f>
        <v>26985</v>
      </c>
      <c r="H67" s="16">
        <f>SUM(H68:H71)</f>
        <v>29970</v>
      </c>
      <c r="I67" s="17">
        <f>(G67-H67)/H67</f>
        <v>-9.9599599599599603E-2</v>
      </c>
      <c r="J67" s="18"/>
      <c r="K67" s="16">
        <f>SUM(K68:K71)</f>
        <v>43693</v>
      </c>
      <c r="L67" s="16">
        <f>SUM(L68:L71)</f>
        <v>47811</v>
      </c>
      <c r="M67" s="19">
        <f>(K67-L67)/L67</f>
        <v>-8.6130806718119263E-2</v>
      </c>
      <c r="N67" s="15"/>
      <c r="O67" s="15"/>
      <c r="Q67" s="34"/>
    </row>
    <row r="68" spans="1:17" s="2" customFormat="1" ht="15.9" customHeight="1" x14ac:dyDescent="0.3">
      <c r="A68" s="1"/>
      <c r="B68" s="21" t="s">
        <v>4</v>
      </c>
      <c r="C68" s="22">
        <v>7567</v>
      </c>
      <c r="D68" s="22">
        <v>8450</v>
      </c>
      <c r="E68" s="23">
        <f>(C68-D68)/D68</f>
        <v>-0.10449704142011834</v>
      </c>
      <c r="F68" s="24"/>
      <c r="G68" s="22">
        <v>16010</v>
      </c>
      <c r="H68" s="22">
        <v>18661</v>
      </c>
      <c r="I68" s="23">
        <f t="shared" ref="I68:I71" si="19">(G68-H68)/H68</f>
        <v>-0.1420609827983495</v>
      </c>
      <c r="J68" s="24"/>
      <c r="K68" s="22">
        <v>26153</v>
      </c>
      <c r="L68" s="22">
        <v>29463</v>
      </c>
      <c r="M68" s="25">
        <f t="shared" ref="M68:M71" si="20">(K68-L68)/L68</f>
        <v>-0.11234429623595696</v>
      </c>
      <c r="N68" s="15"/>
      <c r="O68" s="15"/>
    </row>
    <row r="69" spans="1:17" s="2" customFormat="1" ht="15.9" customHeight="1" x14ac:dyDescent="0.3">
      <c r="A69" s="1"/>
      <c r="B69" s="21" t="s">
        <v>8</v>
      </c>
      <c r="C69" s="22">
        <v>4782</v>
      </c>
      <c r="D69" s="22">
        <v>4303</v>
      </c>
      <c r="E69" s="23">
        <f>(C69-D69)/D69</f>
        <v>0.11131768533581222</v>
      </c>
      <c r="F69" s="24"/>
      <c r="G69" s="22">
        <v>9977</v>
      </c>
      <c r="H69" s="22">
        <v>8849</v>
      </c>
      <c r="I69" s="23">
        <f t="shared" si="19"/>
        <v>0.1274720307379365</v>
      </c>
      <c r="J69" s="24"/>
      <c r="K69" s="22">
        <v>15362</v>
      </c>
      <c r="L69" s="22">
        <v>13588</v>
      </c>
      <c r="M69" s="25">
        <f t="shared" si="20"/>
        <v>0.13055637327053282</v>
      </c>
      <c r="N69" s="15"/>
      <c r="O69" s="15"/>
    </row>
    <row r="70" spans="1:17" s="2" customFormat="1" ht="15.9" customHeight="1" x14ac:dyDescent="0.3">
      <c r="A70" s="1"/>
      <c r="B70" s="21" t="s">
        <v>9</v>
      </c>
      <c r="C70" s="22">
        <v>387</v>
      </c>
      <c r="D70" s="22">
        <v>1095</v>
      </c>
      <c r="E70" s="23">
        <f>(C70-D70)/D70</f>
        <v>-0.64657534246575343</v>
      </c>
      <c r="F70" s="24"/>
      <c r="G70" s="22">
        <v>996</v>
      </c>
      <c r="H70" s="22">
        <v>2221</v>
      </c>
      <c r="I70" s="23">
        <f t="shared" si="19"/>
        <v>-0.55155335434488972</v>
      </c>
      <c r="J70" s="24"/>
      <c r="K70" s="22">
        <v>2176</v>
      </c>
      <c r="L70" s="22">
        <v>3639</v>
      </c>
      <c r="M70" s="25">
        <f t="shared" si="20"/>
        <v>-0.40203352569387196</v>
      </c>
      <c r="N70" s="15"/>
      <c r="O70" s="15"/>
    </row>
    <row r="71" spans="1:17" s="2" customFormat="1" ht="15.9" customHeight="1" x14ac:dyDescent="0.3">
      <c r="A71" s="1"/>
      <c r="B71" s="26" t="s">
        <v>11</v>
      </c>
      <c r="C71" s="27">
        <v>0</v>
      </c>
      <c r="D71" s="27">
        <v>32</v>
      </c>
      <c r="E71" s="28">
        <f>(C71-D71)/D71</f>
        <v>-1</v>
      </c>
      <c r="F71" s="29"/>
      <c r="G71" s="27">
        <v>2</v>
      </c>
      <c r="H71" s="27">
        <v>239</v>
      </c>
      <c r="I71" s="28">
        <f t="shared" si="19"/>
        <v>-0.99163179916317989</v>
      </c>
      <c r="J71" s="29"/>
      <c r="K71" s="27">
        <v>2</v>
      </c>
      <c r="L71" s="27">
        <v>1121</v>
      </c>
      <c r="M71" s="30">
        <f t="shared" si="20"/>
        <v>-0.99821587867975026</v>
      </c>
      <c r="N71" s="15"/>
      <c r="O71" s="15"/>
      <c r="P71" s="34"/>
    </row>
    <row r="72" spans="1:17" s="2" customFormat="1" ht="15.9" customHeight="1" x14ac:dyDescent="0.3">
      <c r="A72" s="1"/>
      <c r="B72" s="31"/>
      <c r="C72" s="31"/>
      <c r="D72" s="31"/>
      <c r="E72" s="36"/>
      <c r="F72" s="32"/>
      <c r="G72" s="31"/>
      <c r="H72" s="31"/>
      <c r="I72" s="31"/>
      <c r="J72" s="31"/>
      <c r="K72" s="31"/>
      <c r="L72" s="31"/>
      <c r="M72" s="31"/>
      <c r="O72" s="15"/>
    </row>
    <row r="73" spans="1:17" s="6" customFormat="1" ht="24.6" customHeight="1" x14ac:dyDescent="0.35">
      <c r="A73" s="3"/>
      <c r="B73" s="4"/>
      <c r="C73" s="78" t="s">
        <v>0</v>
      </c>
      <c r="D73" s="78"/>
      <c r="E73" s="78"/>
      <c r="F73" s="40"/>
      <c r="G73" s="78" t="s">
        <v>1</v>
      </c>
      <c r="H73" s="78"/>
      <c r="I73" s="78"/>
      <c r="J73" s="40"/>
      <c r="K73" s="76" t="s">
        <v>2</v>
      </c>
      <c r="L73" s="76"/>
      <c r="M73" s="77"/>
      <c r="O73" s="7"/>
    </row>
    <row r="74" spans="1:17" s="2" customFormat="1" ht="20.399999999999999" customHeight="1" x14ac:dyDescent="0.3">
      <c r="A74" s="1"/>
      <c r="B74" s="41"/>
      <c r="C74" s="39" t="str">
        <f>C66</f>
        <v>Sep 2026</v>
      </c>
      <c r="D74" s="39" t="str">
        <f>D66</f>
        <v>Sep 2025</v>
      </c>
      <c r="E74" s="11" t="s">
        <v>3</v>
      </c>
      <c r="F74" s="11"/>
      <c r="G74" s="13" t="str">
        <f>C74</f>
        <v>Sep 2026</v>
      </c>
      <c r="H74" s="13" t="str">
        <f>D74</f>
        <v>Sep 2025</v>
      </c>
      <c r="I74" s="11" t="s">
        <v>3</v>
      </c>
      <c r="J74" s="11"/>
      <c r="K74" s="13" t="str">
        <f>G74</f>
        <v>Sep 2026</v>
      </c>
      <c r="L74" s="13" t="str">
        <f>H74</f>
        <v>Sep 2025</v>
      </c>
      <c r="M74" s="14" t="s">
        <v>3</v>
      </c>
      <c r="N74" s="15"/>
      <c r="O74" s="15"/>
    </row>
    <row r="75" spans="1:17" s="2" customFormat="1" ht="15.9" customHeight="1" x14ac:dyDescent="0.3">
      <c r="A75" s="1"/>
      <c r="B75" s="41" t="s">
        <v>28</v>
      </c>
      <c r="C75" s="16">
        <f>SUM(C76:C79)</f>
        <v>7178</v>
      </c>
      <c r="D75" s="16">
        <f>SUM(D76:D79)</f>
        <v>18021</v>
      </c>
      <c r="E75" s="17">
        <f>(C75-D75)/D75</f>
        <v>-0.60168692081460518</v>
      </c>
      <c r="F75" s="18"/>
      <c r="G75" s="16">
        <f>SUM(G76:G79)</f>
        <v>20247</v>
      </c>
      <c r="H75" s="16">
        <f>SUM(H76:H79)</f>
        <v>35234</v>
      </c>
      <c r="I75" s="17">
        <f>(G75-H75)/H75</f>
        <v>-0.42535619004370778</v>
      </c>
      <c r="J75" s="18"/>
      <c r="K75" s="16">
        <f>SUM(K76:K79)</f>
        <v>30413</v>
      </c>
      <c r="L75" s="16">
        <f>SUM(L76:L79)</f>
        <v>50778</v>
      </c>
      <c r="M75" s="19">
        <f>(K75-L75)/L75</f>
        <v>-0.40105951396273976</v>
      </c>
      <c r="N75" s="15"/>
      <c r="O75" s="15"/>
      <c r="Q75" s="34"/>
    </row>
    <row r="76" spans="1:17" s="2" customFormat="1" ht="15.9" customHeight="1" x14ac:dyDescent="0.3">
      <c r="A76" s="1"/>
      <c r="B76" s="21" t="s">
        <v>4</v>
      </c>
      <c r="C76" s="22">
        <v>4479</v>
      </c>
      <c r="D76" s="22">
        <v>7749</v>
      </c>
      <c r="E76" s="23">
        <f t="shared" ref="E76:E79" si="21">(C76-D76)/D76</f>
        <v>-0.42198993418505615</v>
      </c>
      <c r="F76" s="24"/>
      <c r="G76" s="22">
        <v>14343</v>
      </c>
      <c r="H76" s="22">
        <v>16205</v>
      </c>
      <c r="I76" s="23">
        <f t="shared" ref="I76:I79" si="22">(G76-H76)/H76</f>
        <v>-0.11490280777537797</v>
      </c>
      <c r="J76" s="24"/>
      <c r="K76" s="22">
        <v>20556</v>
      </c>
      <c r="L76" s="22">
        <v>24399</v>
      </c>
      <c r="M76" s="25">
        <f t="shared" ref="M76:M79" si="23">(K76-L76)/L76</f>
        <v>-0.15750645518258946</v>
      </c>
      <c r="N76" s="15"/>
      <c r="O76" s="15"/>
    </row>
    <row r="77" spans="1:17" s="2" customFormat="1" ht="15.9" customHeight="1" x14ac:dyDescent="0.3">
      <c r="A77" s="1"/>
      <c r="B77" s="21" t="s">
        <v>8</v>
      </c>
      <c r="C77" s="22">
        <v>2437</v>
      </c>
      <c r="D77" s="22">
        <v>3983</v>
      </c>
      <c r="E77" s="23">
        <f t="shared" si="21"/>
        <v>-0.38814963595279939</v>
      </c>
      <c r="F77" s="24"/>
      <c r="G77" s="22">
        <v>5191</v>
      </c>
      <c r="H77" s="22">
        <v>8054</v>
      </c>
      <c r="I77" s="23">
        <f t="shared" si="22"/>
        <v>-0.355475540104296</v>
      </c>
      <c r="J77" s="24"/>
      <c r="K77" s="22">
        <v>7207</v>
      </c>
      <c r="L77" s="22">
        <v>11595</v>
      </c>
      <c r="M77" s="25">
        <f t="shared" si="23"/>
        <v>-0.37843898231996548</v>
      </c>
      <c r="N77" s="15"/>
      <c r="O77" s="15"/>
    </row>
    <row r="78" spans="1:17" s="2" customFormat="1" ht="15.9" customHeight="1" x14ac:dyDescent="0.3">
      <c r="A78" s="1"/>
      <c r="B78" s="21" t="s">
        <v>9</v>
      </c>
      <c r="C78" s="22">
        <v>258</v>
      </c>
      <c r="D78" s="22">
        <v>1014</v>
      </c>
      <c r="E78" s="23">
        <f t="shared" si="21"/>
        <v>-0.74556213017751483</v>
      </c>
      <c r="F78" s="24"/>
      <c r="G78" s="22">
        <v>480</v>
      </c>
      <c r="H78" s="22">
        <v>2831</v>
      </c>
      <c r="I78" s="23">
        <f t="shared" si="22"/>
        <v>-0.83044860473330984</v>
      </c>
      <c r="J78" s="24"/>
      <c r="K78" s="22">
        <v>696</v>
      </c>
      <c r="L78" s="22">
        <v>4825</v>
      </c>
      <c r="M78" s="25">
        <f t="shared" si="23"/>
        <v>-0.85575129533678751</v>
      </c>
      <c r="N78" s="15"/>
      <c r="O78" s="15"/>
    </row>
    <row r="79" spans="1:17" s="2" customFormat="1" ht="15.9" customHeight="1" x14ac:dyDescent="0.3">
      <c r="A79" s="1"/>
      <c r="B79" s="26" t="s">
        <v>11</v>
      </c>
      <c r="C79" s="27">
        <v>4</v>
      </c>
      <c r="D79" s="27">
        <v>5275</v>
      </c>
      <c r="E79" s="28">
        <f t="shared" si="21"/>
        <v>-0.99924170616113739</v>
      </c>
      <c r="F79" s="29"/>
      <c r="G79" s="27">
        <v>233</v>
      </c>
      <c r="H79" s="27">
        <v>8144</v>
      </c>
      <c r="I79" s="28">
        <f t="shared" si="22"/>
        <v>-0.97138998035363455</v>
      </c>
      <c r="J79" s="29"/>
      <c r="K79" s="27">
        <v>1954</v>
      </c>
      <c r="L79" s="27">
        <v>9959</v>
      </c>
      <c r="M79" s="30">
        <f t="shared" si="23"/>
        <v>-0.80379556180339395</v>
      </c>
      <c r="N79" s="15"/>
      <c r="O79" s="15"/>
      <c r="P79" s="34"/>
    </row>
    <row r="80" spans="1:17" s="2" customFormat="1" ht="15.9" customHeight="1" x14ac:dyDescent="0.3">
      <c r="A80" s="1"/>
      <c r="B80" s="31"/>
      <c r="C80" s="31"/>
      <c r="D80" s="31"/>
      <c r="E80" s="36"/>
      <c r="F80" s="32"/>
      <c r="G80" s="31"/>
      <c r="H80" s="31"/>
      <c r="I80" s="31"/>
      <c r="J80" s="31"/>
      <c r="K80" s="31"/>
      <c r="L80" s="31"/>
      <c r="M80" s="31"/>
      <c r="O80" s="15"/>
    </row>
    <row r="81" spans="1:17" s="6" customFormat="1" ht="24.6" customHeight="1" x14ac:dyDescent="0.35">
      <c r="A81" s="3"/>
      <c r="B81" s="4"/>
      <c r="C81" s="76" t="s">
        <v>0</v>
      </c>
      <c r="D81" s="76"/>
      <c r="E81" s="76"/>
      <c r="F81" s="5"/>
      <c r="G81" s="76" t="s">
        <v>1</v>
      </c>
      <c r="H81" s="76"/>
      <c r="I81" s="76"/>
      <c r="J81" s="5"/>
      <c r="K81" s="76" t="s">
        <v>2</v>
      </c>
      <c r="L81" s="76"/>
      <c r="M81" s="77"/>
      <c r="O81" s="7"/>
    </row>
    <row r="82" spans="1:17" s="2" customFormat="1" ht="20.399999999999999" customHeight="1" x14ac:dyDescent="0.3">
      <c r="A82" s="1"/>
      <c r="B82" s="8"/>
      <c r="C82" s="39" t="str">
        <f>C74</f>
        <v>Sep 2026</v>
      </c>
      <c r="D82" s="39" t="str">
        <f>D74</f>
        <v>Sep 2025</v>
      </c>
      <c r="E82" s="11" t="s">
        <v>3</v>
      </c>
      <c r="F82" s="11"/>
      <c r="G82" s="13" t="str">
        <f>C82</f>
        <v>Sep 2026</v>
      </c>
      <c r="H82" s="13" t="str">
        <f>D82</f>
        <v>Sep 2025</v>
      </c>
      <c r="I82" s="11" t="s">
        <v>3</v>
      </c>
      <c r="J82" s="11"/>
      <c r="K82" s="13" t="str">
        <f>G82</f>
        <v>Sep 2026</v>
      </c>
      <c r="L82" s="13" t="str">
        <f>H82</f>
        <v>Sep 2025</v>
      </c>
      <c r="M82" s="14" t="s">
        <v>3</v>
      </c>
      <c r="N82" s="15"/>
      <c r="O82" s="15"/>
    </row>
    <row r="83" spans="1:17" s="2" customFormat="1" ht="15.9" customHeight="1" x14ac:dyDescent="0.3">
      <c r="A83" s="1"/>
      <c r="B83" s="8" t="s">
        <v>26</v>
      </c>
      <c r="C83" s="16">
        <f>SUM(C84:C87)</f>
        <v>10487</v>
      </c>
      <c r="D83" s="16">
        <f>SUM(D84:D87)</f>
        <v>11122</v>
      </c>
      <c r="E83" s="17">
        <f>(C83-D83)/D83</f>
        <v>-5.7094047833123537E-2</v>
      </c>
      <c r="F83" s="18"/>
      <c r="G83" s="16">
        <f>SUM(G84:G87)</f>
        <v>19588</v>
      </c>
      <c r="H83" s="16">
        <f>SUM(H84:H87)</f>
        <v>22270</v>
      </c>
      <c r="I83" s="17">
        <f>(G83-H83)/H83</f>
        <v>-0.12043107319263584</v>
      </c>
      <c r="J83" s="18"/>
      <c r="K83" s="16">
        <f>SUM(K84:K87)</f>
        <v>29949</v>
      </c>
      <c r="L83" s="16">
        <f>SUM(L84:L87)</f>
        <v>34570</v>
      </c>
      <c r="M83" s="19">
        <f>(K83-L83)/L83</f>
        <v>-0.13367081284350593</v>
      </c>
      <c r="N83" s="15"/>
      <c r="O83" s="15"/>
      <c r="Q83" s="34"/>
    </row>
    <row r="84" spans="1:17" s="2" customFormat="1" ht="15.9" customHeight="1" x14ac:dyDescent="0.3">
      <c r="A84" s="1"/>
      <c r="B84" s="21" t="s">
        <v>4</v>
      </c>
      <c r="C84" s="22">
        <v>4866</v>
      </c>
      <c r="D84" s="22">
        <v>5182</v>
      </c>
      <c r="E84" s="23">
        <f t="shared" ref="E84:E87" si="24">(C84-D84)/D84</f>
        <v>-6.0980316480123503E-2</v>
      </c>
      <c r="F84" s="24"/>
      <c r="G84" s="22">
        <v>9277</v>
      </c>
      <c r="H84" s="22">
        <v>10744</v>
      </c>
      <c r="I84" s="23">
        <f t="shared" ref="I84:I87" si="25">(G84-H84)/H84</f>
        <v>-0.13654132539091585</v>
      </c>
      <c r="J84" s="24"/>
      <c r="K84" s="22">
        <v>13885</v>
      </c>
      <c r="L84" s="22">
        <v>16598</v>
      </c>
      <c r="M84" s="25">
        <f t="shared" ref="M84:M87" si="26">(K84-L84)/L84</f>
        <v>-0.16345342812387034</v>
      </c>
      <c r="N84" s="15"/>
      <c r="O84" s="15"/>
    </row>
    <row r="85" spans="1:17" s="2" customFormat="1" ht="15.9" customHeight="1" x14ac:dyDescent="0.3">
      <c r="A85" s="1"/>
      <c r="B85" s="21" t="s">
        <v>8</v>
      </c>
      <c r="C85" s="22">
        <v>4954</v>
      </c>
      <c r="D85" s="22">
        <v>4958</v>
      </c>
      <c r="E85" s="23">
        <f t="shared" si="24"/>
        <v>-8.0677692617991124E-4</v>
      </c>
      <c r="F85" s="24"/>
      <c r="G85" s="22">
        <v>9159</v>
      </c>
      <c r="H85" s="22">
        <v>9374</v>
      </c>
      <c r="I85" s="23">
        <f t="shared" si="25"/>
        <v>-2.2935779816513763E-2</v>
      </c>
      <c r="J85" s="24"/>
      <c r="K85" s="22">
        <v>14131</v>
      </c>
      <c r="L85" s="22">
        <v>14145</v>
      </c>
      <c r="M85" s="25">
        <f t="shared" si="26"/>
        <v>-9.8974902792506184E-4</v>
      </c>
      <c r="N85" s="15"/>
      <c r="O85" s="15"/>
    </row>
    <row r="86" spans="1:17" s="2" customFormat="1" ht="15.9" customHeight="1" x14ac:dyDescent="0.3">
      <c r="A86" s="1"/>
      <c r="B86" s="21" t="s">
        <v>9</v>
      </c>
      <c r="C86" s="22">
        <v>653</v>
      </c>
      <c r="D86" s="22">
        <v>785</v>
      </c>
      <c r="E86" s="23">
        <f t="shared" si="24"/>
        <v>-0.16815286624203821</v>
      </c>
      <c r="F86" s="24"/>
      <c r="G86" s="22">
        <v>1125</v>
      </c>
      <c r="H86" s="22">
        <v>1619</v>
      </c>
      <c r="I86" s="23">
        <f t="shared" si="25"/>
        <v>-0.30512662137121682</v>
      </c>
      <c r="J86" s="24"/>
      <c r="K86" s="22">
        <v>1866</v>
      </c>
      <c r="L86" s="22">
        <v>2727</v>
      </c>
      <c r="M86" s="25">
        <f t="shared" si="26"/>
        <v>-0.31573157315731576</v>
      </c>
      <c r="N86" s="15"/>
      <c r="O86" s="15"/>
    </row>
    <row r="87" spans="1:17" s="2" customFormat="1" ht="15.9" customHeight="1" x14ac:dyDescent="0.3">
      <c r="A87" s="1"/>
      <c r="B87" s="26" t="s">
        <v>11</v>
      </c>
      <c r="C87" s="27">
        <v>14</v>
      </c>
      <c r="D87" s="27">
        <v>197</v>
      </c>
      <c r="E87" s="28">
        <f t="shared" si="24"/>
        <v>-0.92893401015228427</v>
      </c>
      <c r="F87" s="29"/>
      <c r="G87" s="27">
        <v>27</v>
      </c>
      <c r="H87" s="27">
        <v>533</v>
      </c>
      <c r="I87" s="28">
        <f t="shared" si="25"/>
        <v>-0.94934333958724204</v>
      </c>
      <c r="J87" s="29"/>
      <c r="K87" s="27">
        <v>67</v>
      </c>
      <c r="L87" s="27">
        <v>1100</v>
      </c>
      <c r="M87" s="30">
        <f t="shared" si="26"/>
        <v>-0.93909090909090909</v>
      </c>
      <c r="N87" s="15"/>
      <c r="O87" s="15"/>
      <c r="P87" s="34"/>
    </row>
    <row r="88" spans="1:17" s="2" customFormat="1" ht="15.9" customHeight="1" x14ac:dyDescent="0.3">
      <c r="A88" s="1"/>
      <c r="B88" s="31"/>
      <c r="C88" s="31"/>
      <c r="D88" s="31"/>
      <c r="E88" s="36"/>
      <c r="F88" s="32"/>
      <c r="G88" s="31"/>
      <c r="H88" s="31"/>
      <c r="I88" s="31"/>
      <c r="J88" s="31"/>
      <c r="K88" s="31"/>
      <c r="L88" s="31"/>
      <c r="M88" s="31"/>
      <c r="O88" s="15"/>
    </row>
    <row r="89" spans="1:17" s="6" customFormat="1" ht="24.6" customHeight="1" x14ac:dyDescent="0.35">
      <c r="A89" s="3"/>
      <c r="B89" s="4"/>
      <c r="C89" s="76" t="s">
        <v>0</v>
      </c>
      <c r="D89" s="76"/>
      <c r="E89" s="76"/>
      <c r="F89" s="5"/>
      <c r="G89" s="76" t="s">
        <v>1</v>
      </c>
      <c r="H89" s="76"/>
      <c r="I89" s="76"/>
      <c r="J89" s="5"/>
      <c r="K89" s="76" t="s">
        <v>2</v>
      </c>
      <c r="L89" s="76"/>
      <c r="M89" s="77"/>
      <c r="O89" s="7"/>
    </row>
    <row r="90" spans="1:17" s="2" customFormat="1" ht="20.399999999999999" customHeight="1" x14ac:dyDescent="0.3">
      <c r="A90" s="1"/>
      <c r="B90" s="8"/>
      <c r="C90" s="39" t="str">
        <f>C82</f>
        <v>Sep 2026</v>
      </c>
      <c r="D90" s="39" t="str">
        <f>D82</f>
        <v>Sep 2025</v>
      </c>
      <c r="E90" s="11" t="s">
        <v>3</v>
      </c>
      <c r="F90" s="11"/>
      <c r="G90" s="13" t="str">
        <f>C90</f>
        <v>Sep 2026</v>
      </c>
      <c r="H90" s="13" t="str">
        <f>D90</f>
        <v>Sep 2025</v>
      </c>
      <c r="I90" s="11" t="s">
        <v>3</v>
      </c>
      <c r="J90" s="11"/>
      <c r="K90" s="13" t="str">
        <f>G90</f>
        <v>Sep 2026</v>
      </c>
      <c r="L90" s="13" t="str">
        <f>H90</f>
        <v>Sep 2025</v>
      </c>
      <c r="M90" s="14" t="s">
        <v>3</v>
      </c>
      <c r="N90" s="15"/>
      <c r="O90" s="15"/>
    </row>
    <row r="91" spans="1:17" s="2" customFormat="1" ht="15.9" customHeight="1" x14ac:dyDescent="0.3">
      <c r="A91" s="1"/>
      <c r="B91" s="8" t="s">
        <v>27</v>
      </c>
      <c r="C91" s="16">
        <f>SUM(C92:C95)</f>
        <v>5332</v>
      </c>
      <c r="D91" s="16">
        <f>SUM(D92:D95)</f>
        <v>5259</v>
      </c>
      <c r="E91" s="17">
        <f>(C91-D91)/D91</f>
        <v>1.3880965963110857E-2</v>
      </c>
      <c r="F91" s="18"/>
      <c r="G91" s="16">
        <f>SUM(G92:G95)</f>
        <v>8738</v>
      </c>
      <c r="H91" s="16">
        <f>SUM(H92:H95)</f>
        <v>11077</v>
      </c>
      <c r="I91" s="17">
        <f>(G91-H91)/H91</f>
        <v>-0.21115825584544551</v>
      </c>
      <c r="J91" s="18"/>
      <c r="K91" s="16">
        <f>SUM(K92:K95)</f>
        <v>13491</v>
      </c>
      <c r="L91" s="16">
        <f>SUM(L92:L95)</f>
        <v>17830</v>
      </c>
      <c r="M91" s="19">
        <f>(K91-L91)/L91</f>
        <v>-0.24335389792484577</v>
      </c>
      <c r="N91" s="15"/>
      <c r="O91" s="15"/>
      <c r="Q91" s="34"/>
    </row>
    <row r="92" spans="1:17" s="2" customFormat="1" ht="15.9" customHeight="1" x14ac:dyDescent="0.3">
      <c r="A92" s="1"/>
      <c r="B92" s="21" t="s">
        <v>4</v>
      </c>
      <c r="C92" s="22">
        <v>2397</v>
      </c>
      <c r="D92" s="22">
        <v>2452</v>
      </c>
      <c r="E92" s="23">
        <f t="shared" ref="E92:E95" si="27">(C92-D92)/D92</f>
        <v>-2.2430668841761828E-2</v>
      </c>
      <c r="F92" s="24"/>
      <c r="G92" s="22">
        <v>4221</v>
      </c>
      <c r="H92" s="22">
        <v>5649</v>
      </c>
      <c r="I92" s="23">
        <f t="shared" ref="I92:I95" si="28">(G92-H92)/H92</f>
        <v>-0.25278810408921931</v>
      </c>
      <c r="J92" s="24"/>
      <c r="K92" s="22">
        <v>6557</v>
      </c>
      <c r="L92" s="22">
        <v>8869</v>
      </c>
      <c r="M92" s="25">
        <f t="shared" ref="M92:M95" si="29">(K92-L92)/L92</f>
        <v>-0.26068327883639641</v>
      </c>
      <c r="N92" s="15"/>
      <c r="O92" s="15"/>
    </row>
    <row r="93" spans="1:17" s="2" customFormat="1" ht="15.9" customHeight="1" x14ac:dyDescent="0.3">
      <c r="A93" s="1"/>
      <c r="B93" s="21" t="s">
        <v>8</v>
      </c>
      <c r="C93" s="22">
        <v>2775</v>
      </c>
      <c r="D93" s="22">
        <v>2642</v>
      </c>
      <c r="E93" s="23">
        <f t="shared" si="27"/>
        <v>5.0340651021953065E-2</v>
      </c>
      <c r="F93" s="24"/>
      <c r="G93" s="22">
        <v>4198</v>
      </c>
      <c r="H93" s="22">
        <v>5013</v>
      </c>
      <c r="I93" s="23">
        <f t="shared" si="28"/>
        <v>-0.16257729902254139</v>
      </c>
      <c r="J93" s="24"/>
      <c r="K93" s="22">
        <v>6450</v>
      </c>
      <c r="L93" s="22">
        <v>8300</v>
      </c>
      <c r="M93" s="25">
        <f t="shared" si="29"/>
        <v>-0.22289156626506024</v>
      </c>
      <c r="N93" s="15"/>
      <c r="O93" s="15"/>
    </row>
    <row r="94" spans="1:17" s="2" customFormat="1" ht="15.9" customHeight="1" x14ac:dyDescent="0.3">
      <c r="A94" s="1"/>
      <c r="B94" s="21" t="s">
        <v>9</v>
      </c>
      <c r="C94" s="22">
        <v>10</v>
      </c>
      <c r="D94" s="22">
        <v>17</v>
      </c>
      <c r="E94" s="23">
        <f t="shared" si="27"/>
        <v>-0.41176470588235292</v>
      </c>
      <c r="F94" s="24"/>
      <c r="G94" s="22">
        <v>31</v>
      </c>
      <c r="H94" s="22">
        <v>51</v>
      </c>
      <c r="I94" s="23">
        <f t="shared" si="28"/>
        <v>-0.39215686274509803</v>
      </c>
      <c r="J94" s="24"/>
      <c r="K94" s="22">
        <v>56</v>
      </c>
      <c r="L94" s="22">
        <v>98</v>
      </c>
      <c r="M94" s="25">
        <f t="shared" si="29"/>
        <v>-0.42857142857142855</v>
      </c>
      <c r="N94" s="15"/>
      <c r="O94" s="15"/>
    </row>
    <row r="95" spans="1:17" s="2" customFormat="1" ht="15.9" customHeight="1" x14ac:dyDescent="0.3">
      <c r="A95" s="1"/>
      <c r="B95" s="26" t="s">
        <v>11</v>
      </c>
      <c r="C95" s="27">
        <v>150</v>
      </c>
      <c r="D95" s="27">
        <v>148</v>
      </c>
      <c r="E95" s="28">
        <f t="shared" si="27"/>
        <v>1.3513513513513514E-2</v>
      </c>
      <c r="F95" s="29"/>
      <c r="G95" s="27">
        <v>288</v>
      </c>
      <c r="H95" s="27">
        <v>364</v>
      </c>
      <c r="I95" s="28">
        <f t="shared" si="28"/>
        <v>-0.2087912087912088</v>
      </c>
      <c r="J95" s="29"/>
      <c r="K95" s="27">
        <v>428</v>
      </c>
      <c r="L95" s="27">
        <v>563</v>
      </c>
      <c r="M95" s="30">
        <f t="shared" si="29"/>
        <v>-0.23978685612788633</v>
      </c>
      <c r="N95" s="15"/>
      <c r="O95" s="15"/>
      <c r="P95" s="34"/>
    </row>
    <row r="96" spans="1:17" s="2" customFormat="1" ht="12.6" x14ac:dyDescent="0.3">
      <c r="A96" s="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</row>
    <row r="97" spans="1:26" ht="13.2" customHeight="1" x14ac:dyDescent="0.3">
      <c r="A97" s="1"/>
      <c r="B97" s="55" t="s">
        <v>32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 spans="1:26" x14ac:dyDescent="0.3">
      <c r="A98" s="1"/>
      <c r="B98" s="42" t="s">
        <v>29</v>
      </c>
      <c r="C98" s="42"/>
      <c r="D98" s="42"/>
      <c r="E98" s="43"/>
      <c r="F98" s="42"/>
      <c r="G98" s="42"/>
      <c r="H98" s="42"/>
      <c r="I98" s="42"/>
      <c r="J98" s="44"/>
      <c r="K98" s="42"/>
      <c r="L98" s="43"/>
      <c r="M98" s="43"/>
      <c r="N98" s="45"/>
      <c r="O98" s="45"/>
      <c r="P98" s="45"/>
      <c r="Q98" s="45"/>
      <c r="R98" s="46"/>
      <c r="S98" s="45"/>
      <c r="T98" s="47"/>
      <c r="U98" s="47"/>
      <c r="V98" s="45"/>
      <c r="W98" s="45"/>
      <c r="X98" s="45"/>
      <c r="Y98" s="45"/>
      <c r="Z98" s="46"/>
    </row>
    <row r="99" spans="1:26" x14ac:dyDescent="0.3">
      <c r="A99" s="1"/>
      <c r="B99" s="42"/>
      <c r="C99" s="42"/>
      <c r="D99" s="42"/>
      <c r="E99" s="43"/>
      <c r="F99" s="42"/>
      <c r="G99" s="42"/>
      <c r="H99" s="42"/>
      <c r="I99" s="42"/>
      <c r="J99" s="44"/>
      <c r="K99" s="42"/>
      <c r="L99" s="43"/>
      <c r="M99" s="43"/>
      <c r="N99" s="45"/>
      <c r="O99" s="45"/>
      <c r="P99" s="45"/>
      <c r="Q99" s="45"/>
      <c r="R99" s="46"/>
      <c r="S99" s="45"/>
      <c r="T99" s="47"/>
      <c r="U99" s="47"/>
      <c r="V99" s="45"/>
      <c r="W99" s="45"/>
      <c r="X99" s="45"/>
      <c r="Y99" s="45"/>
      <c r="Z99" s="46"/>
    </row>
    <row r="100" spans="1:26" x14ac:dyDescent="0.3">
      <c r="A100" s="1"/>
      <c r="B100" s="58" t="s">
        <v>33</v>
      </c>
      <c r="C100" s="42"/>
      <c r="D100" s="42"/>
      <c r="E100" s="43"/>
      <c r="F100" s="42"/>
      <c r="G100" s="42"/>
      <c r="H100" s="59"/>
      <c r="I100" s="42"/>
      <c r="J100" s="44"/>
      <c r="K100" s="42"/>
      <c r="L100" s="43"/>
      <c r="M100" s="43"/>
      <c r="N100" s="45"/>
      <c r="O100" s="45"/>
      <c r="P100" s="45"/>
      <c r="Q100" s="45"/>
      <c r="R100" s="46"/>
      <c r="S100" s="45"/>
      <c r="T100" s="47"/>
      <c r="U100" s="47"/>
      <c r="V100" s="45"/>
      <c r="W100" s="45"/>
      <c r="X100" s="45"/>
      <c r="Y100" s="45"/>
      <c r="Z100" s="46"/>
    </row>
    <row r="101" spans="1:26" s="2" customFormat="1" ht="24.6" customHeight="1" x14ac:dyDescent="0.3">
      <c r="A101" s="1"/>
      <c r="B101" s="60"/>
      <c r="C101" s="75" t="s">
        <v>0</v>
      </c>
      <c r="D101" s="75"/>
      <c r="E101" s="75"/>
      <c r="F101" s="61"/>
      <c r="G101" s="75" t="s">
        <v>1</v>
      </c>
      <c r="H101" s="75"/>
      <c r="I101" s="75"/>
      <c r="J101" s="61"/>
      <c r="K101" s="75" t="s">
        <v>2</v>
      </c>
      <c r="L101" s="75"/>
      <c r="M101" s="75"/>
      <c r="O101" s="15"/>
    </row>
    <row r="102" spans="1:26" s="2" customFormat="1" ht="20.399999999999999" customHeight="1" x14ac:dyDescent="0.3">
      <c r="A102" s="1"/>
      <c r="B102" s="62"/>
      <c r="C102" s="13" t="str">
        <f>C40</f>
        <v>Sep 2026</v>
      </c>
      <c r="D102" s="13" t="str">
        <f>D40</f>
        <v>Sep 2025</v>
      </c>
      <c r="E102" s="11" t="s">
        <v>3</v>
      </c>
      <c r="F102" s="11"/>
      <c r="G102" s="13" t="str">
        <f>G40</f>
        <v>Sep 2026</v>
      </c>
      <c r="H102" s="13" t="str">
        <f>H40</f>
        <v>Sep 2025</v>
      </c>
      <c r="I102" s="11" t="s">
        <v>3</v>
      </c>
      <c r="J102" s="11"/>
      <c r="K102" s="13" t="str">
        <f>K40</f>
        <v>Sep 2026</v>
      </c>
      <c r="L102" s="13" t="str">
        <f>L40</f>
        <v>Sep 2025</v>
      </c>
      <c r="M102" s="11" t="s">
        <v>3</v>
      </c>
      <c r="N102" s="15"/>
      <c r="O102" s="15"/>
    </row>
    <row r="103" spans="1:26" x14ac:dyDescent="0.3">
      <c r="A103" s="1"/>
      <c r="B103" s="45"/>
      <c r="C103" s="45"/>
      <c r="D103" s="63"/>
      <c r="E103" s="47"/>
      <c r="F103" s="45"/>
      <c r="G103" s="45"/>
      <c r="H103" s="45"/>
      <c r="I103" s="45"/>
      <c r="J103" s="46"/>
      <c r="K103" s="45"/>
      <c r="L103" s="47"/>
      <c r="M103" s="47"/>
      <c r="N103" s="45"/>
      <c r="O103" s="45"/>
      <c r="P103" s="45"/>
      <c r="Q103" s="45"/>
      <c r="R103" s="46"/>
      <c r="S103" s="45"/>
      <c r="T103" s="47"/>
      <c r="U103" s="47"/>
      <c r="V103" s="45"/>
      <c r="W103" s="45"/>
      <c r="X103" s="45"/>
      <c r="Y103" s="45"/>
      <c r="Z103" s="46"/>
    </row>
    <row r="104" spans="1:26" x14ac:dyDescent="0.3">
      <c r="A104" s="1"/>
      <c r="B104" s="64" t="s">
        <v>34</v>
      </c>
      <c r="C104" s="65">
        <f>SUM(C106:C110)</f>
        <v>920</v>
      </c>
      <c r="D104" s="22">
        <f>SUM(D106:D110)</f>
        <v>7417</v>
      </c>
      <c r="E104" s="23">
        <f>(C104-D104)/D104</f>
        <v>-0.87596063098287713</v>
      </c>
      <c r="F104" s="66"/>
      <c r="G104" s="65">
        <f>SUM(G106:G110)</f>
        <v>6255</v>
      </c>
      <c r="H104" s="22">
        <f>SUM(H106:H110)</f>
        <v>13747</v>
      </c>
      <c r="I104" s="23">
        <f>(G104-H104)/H104</f>
        <v>-0.54499163453844479</v>
      </c>
      <c r="J104" s="66"/>
      <c r="K104" s="65">
        <f>SUM(K106:K110)</f>
        <v>10127</v>
      </c>
      <c r="L104" s="22">
        <f>SUM(L106:L110)</f>
        <v>18937</v>
      </c>
      <c r="M104" s="23">
        <f>(K104-L104)/L104</f>
        <v>-0.46522680466811006</v>
      </c>
      <c r="N104" s="67"/>
      <c r="O104" s="2"/>
      <c r="P104" s="2"/>
      <c r="Q104" s="2"/>
      <c r="R104" s="68"/>
      <c r="S104" s="69"/>
      <c r="T104" s="70"/>
      <c r="U104" s="70"/>
      <c r="V104" s="67"/>
      <c r="W104" s="71"/>
      <c r="X104" s="71"/>
      <c r="Y104" s="67"/>
      <c r="Z104" s="68"/>
    </row>
    <row r="105" spans="1:26" x14ac:dyDescent="0.3">
      <c r="A105" s="1"/>
      <c r="B105" s="72"/>
      <c r="C105" s="72"/>
      <c r="D105" s="22"/>
      <c r="E105" s="72"/>
      <c r="F105" s="72"/>
      <c r="G105" s="72"/>
      <c r="H105" s="22"/>
      <c r="I105" s="72"/>
      <c r="J105" s="72"/>
      <c r="K105" s="72"/>
      <c r="L105" s="22"/>
      <c r="M105" s="72"/>
    </row>
    <row r="106" spans="1:26" x14ac:dyDescent="0.3">
      <c r="A106" s="1"/>
      <c r="B106" s="73" t="s">
        <v>6</v>
      </c>
      <c r="C106" s="22">
        <v>907</v>
      </c>
      <c r="D106" s="22">
        <v>1362</v>
      </c>
      <c r="E106" s="23">
        <f>(C106-D106)/D106</f>
        <v>-0.33406754772393538</v>
      </c>
      <c r="F106" s="72"/>
      <c r="G106" s="74">
        <v>6012</v>
      </c>
      <c r="H106" s="74">
        <v>3450</v>
      </c>
      <c r="I106" s="23">
        <f>(G106-H106)/H106</f>
        <v>0.74260869565217391</v>
      </c>
      <c r="J106" s="72"/>
      <c r="K106" s="74">
        <v>8137</v>
      </c>
      <c r="L106" s="74">
        <v>5366</v>
      </c>
      <c r="M106" s="23">
        <f>(K106-L106)/L106</f>
        <v>0.51639955273947069</v>
      </c>
    </row>
    <row r="107" spans="1:26" x14ac:dyDescent="0.3">
      <c r="A107" s="1"/>
      <c r="B107" s="73" t="s">
        <v>10</v>
      </c>
      <c r="C107" s="22">
        <v>9</v>
      </c>
      <c r="D107" s="22">
        <v>796</v>
      </c>
      <c r="E107" s="23">
        <f>(C107-D107)/D107</f>
        <v>-0.9886934673366834</v>
      </c>
      <c r="F107" s="72"/>
      <c r="G107" s="74">
        <v>10</v>
      </c>
      <c r="H107" s="74">
        <v>2265</v>
      </c>
      <c r="I107" s="23">
        <f>(G107-H107)/H107</f>
        <v>-0.99558498896247238</v>
      </c>
      <c r="J107" s="72"/>
      <c r="K107" s="74">
        <v>39</v>
      </c>
      <c r="L107" s="74">
        <v>3851</v>
      </c>
      <c r="M107" s="23">
        <f>(K107-L107)/L107</f>
        <v>-0.98987276032199434</v>
      </c>
    </row>
    <row r="108" spans="1:26" x14ac:dyDescent="0.3">
      <c r="A108" s="1"/>
      <c r="B108" s="73" t="s">
        <v>35</v>
      </c>
      <c r="C108" s="22">
        <v>1</v>
      </c>
      <c r="D108" s="22">
        <v>2911</v>
      </c>
      <c r="E108" s="23">
        <f>(C108-D108)/D108</f>
        <v>-0.99965647543799385</v>
      </c>
      <c r="F108" s="72"/>
      <c r="G108" s="74">
        <v>4</v>
      </c>
      <c r="H108" s="74">
        <v>4434</v>
      </c>
      <c r="I108" s="23">
        <f>(G108-H108)/H108</f>
        <v>-0.99909788001804245</v>
      </c>
      <c r="J108" s="72"/>
      <c r="K108" s="74">
        <v>27</v>
      </c>
      <c r="L108" s="74">
        <v>5353</v>
      </c>
      <c r="M108" s="23">
        <f>(K108-L108)/L108</f>
        <v>-0.99495609938352325</v>
      </c>
    </row>
    <row r="109" spans="1:26" x14ac:dyDescent="0.3">
      <c r="A109" s="1"/>
      <c r="B109" s="73" t="s">
        <v>36</v>
      </c>
      <c r="C109" s="22">
        <v>1</v>
      </c>
      <c r="D109" s="22">
        <v>2230</v>
      </c>
      <c r="E109" s="23">
        <f>(C109-D109)/D109</f>
        <v>-0.99955156950672641</v>
      </c>
      <c r="F109" s="72"/>
      <c r="G109" s="74">
        <v>223</v>
      </c>
      <c r="H109" s="74">
        <v>3382</v>
      </c>
      <c r="I109" s="23">
        <f>(G109-H109)/H109</f>
        <v>-0.93406268480189236</v>
      </c>
      <c r="J109" s="72"/>
      <c r="K109" s="74">
        <v>1904</v>
      </c>
      <c r="L109" s="74">
        <v>4054</v>
      </c>
      <c r="M109" s="23">
        <f>(K109-L109)/L109</f>
        <v>-0.53034040453872722</v>
      </c>
    </row>
    <row r="110" spans="1:26" x14ac:dyDescent="0.3">
      <c r="A110" s="1"/>
      <c r="B110" s="73" t="s">
        <v>37</v>
      </c>
      <c r="C110" s="22">
        <v>2</v>
      </c>
      <c r="D110" s="22">
        <v>118</v>
      </c>
      <c r="E110" s="23">
        <f>(C110-D110)/D110</f>
        <v>-0.98305084745762716</v>
      </c>
      <c r="F110" s="72"/>
      <c r="G110" s="74">
        <v>6</v>
      </c>
      <c r="H110" s="74">
        <v>216</v>
      </c>
      <c r="I110" s="23">
        <f>(G110-H110)/H110</f>
        <v>-0.97222222222222221</v>
      </c>
      <c r="J110" s="72"/>
      <c r="K110" s="74">
        <v>20</v>
      </c>
      <c r="L110" s="74">
        <v>313</v>
      </c>
      <c r="M110" s="23">
        <f>(K110-L110)/L110</f>
        <v>-0.93610223642172519</v>
      </c>
    </row>
    <row r="111" spans="1:26" x14ac:dyDescent="0.3">
      <c r="A111" s="1"/>
    </row>
    <row r="112" spans="1:26" ht="13.95" customHeight="1" x14ac:dyDescent="0.3">
      <c r="A112" s="1"/>
      <c r="B112" s="49" t="s">
        <v>30</v>
      </c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</row>
    <row r="113" spans="1:1" x14ac:dyDescent="0.3">
      <c r="A113" s="1"/>
    </row>
  </sheetData>
  <mergeCells count="39">
    <mergeCell ref="C2:E2"/>
    <mergeCell ref="G2:I2"/>
    <mergeCell ref="K2:M2"/>
    <mergeCell ref="C10:E10"/>
    <mergeCell ref="G10:I10"/>
    <mergeCell ref="K10:M10"/>
    <mergeCell ref="C14:E14"/>
    <mergeCell ref="G14:I14"/>
    <mergeCell ref="K14:M14"/>
    <mergeCell ref="C20:E20"/>
    <mergeCell ref="G20:I20"/>
    <mergeCell ref="K20:M20"/>
    <mergeCell ref="C30:E30"/>
    <mergeCell ref="G30:I30"/>
    <mergeCell ref="K30:M30"/>
    <mergeCell ref="C39:E39"/>
    <mergeCell ref="G39:I39"/>
    <mergeCell ref="K39:M39"/>
    <mergeCell ref="C49:E49"/>
    <mergeCell ref="G49:I49"/>
    <mergeCell ref="K49:M49"/>
    <mergeCell ref="C57:E57"/>
    <mergeCell ref="G57:I57"/>
    <mergeCell ref="K57:M57"/>
    <mergeCell ref="C65:E65"/>
    <mergeCell ref="G65:I65"/>
    <mergeCell ref="K65:M65"/>
    <mergeCell ref="C73:E73"/>
    <mergeCell ref="G73:I73"/>
    <mergeCell ref="K73:M73"/>
    <mergeCell ref="C101:E101"/>
    <mergeCell ref="G101:I101"/>
    <mergeCell ref="K101:M101"/>
    <mergeCell ref="C81:E81"/>
    <mergeCell ref="G81:I81"/>
    <mergeCell ref="K81:M81"/>
    <mergeCell ref="C89:E89"/>
    <mergeCell ref="G89:I89"/>
    <mergeCell ref="K89:M89"/>
  </mergeCells>
  <pageMargins left="0.7" right="0.7" top="0.75" bottom="0.75" header="0.3" footer="0.3"/>
  <pageSetup paperSize="9" scale="4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A1EF983625D4FA5FF33E456A2F6FD" ma:contentTypeVersion="18" ma:contentTypeDescription="Create a new document." ma:contentTypeScope="" ma:versionID="990c47c0adfba708e04559094d93cd9d">
  <xsd:schema xmlns:xsd="http://www.w3.org/2001/XMLSchema" xmlns:xs="http://www.w3.org/2001/XMLSchema" xmlns:p="http://schemas.microsoft.com/office/2006/metadata/properties" xmlns:ns2="58e07621-68e3-4698-bf4e-3510e67bb414" xmlns:ns3="db7645b2-39aa-42a8-96fa-ce84201cbf21" xmlns:ns4="05df4186-6a79-4c36-aac8-0c44ed8cdcc7" targetNamespace="http://schemas.microsoft.com/office/2006/metadata/properties" ma:root="true" ma:fieldsID="a2e9a102ca50a9d94690dc3557693ec5" ns2:_="" ns3:_="" ns4:_="">
    <xsd:import namespace="58e07621-68e3-4698-bf4e-3510e67bb414"/>
    <xsd:import namespace="db7645b2-39aa-42a8-96fa-ce84201cbf21"/>
    <xsd:import namespace="05df4186-6a79-4c36-aac8-0c44ed8cdc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07621-68e3-4698-bf4e-3510e67bb4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1a9981d-741d-4dde-8b20-345ed49743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645b2-39aa-42a8-96fa-ce84201cbf2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f4186-6a79-4c36-aac8-0c44ed8cdcc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0d033e4-a131-41f3-b00a-70aeeeb9137e}" ma:internalName="TaxCatchAll" ma:showField="CatchAllData" ma:web="db7645b2-39aa-42a8-96fa-ce84201cbf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e07621-68e3-4698-bf4e-3510e67bb414">
      <Terms xmlns="http://schemas.microsoft.com/office/infopath/2007/PartnerControls"/>
    </lcf76f155ced4ddcb4097134ff3c332f>
    <TaxCatchAll xmlns="05df4186-6a79-4c36-aac8-0c44ed8cdcc7" xsi:nil="true"/>
  </documentManagement>
</p:properties>
</file>

<file path=customXml/itemProps1.xml><?xml version="1.0" encoding="utf-8"?>
<ds:datastoreItem xmlns:ds="http://schemas.openxmlformats.org/officeDocument/2006/customXml" ds:itemID="{2AE466D0-73A2-403B-8FD8-69FB19762B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BD7FE0-9EDE-45D9-9655-FB1CAB8DC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07621-68e3-4698-bf4e-3510e67bb414"/>
    <ds:schemaRef ds:uri="db7645b2-39aa-42a8-96fa-ce84201cbf21"/>
    <ds:schemaRef ds:uri="05df4186-6a79-4c36-aac8-0c44ed8cdc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2F3601-C17D-4726-B080-110875AD00EA}">
  <ds:schemaRefs>
    <ds:schemaRef ds:uri="http://schemas.microsoft.com/office/2006/metadata/properties"/>
    <ds:schemaRef ds:uri="http://schemas.microsoft.com/office/infopath/2007/PartnerControls"/>
    <ds:schemaRef ds:uri="58e07621-68e3-4698-bf4e-3510e67bb414"/>
    <ds:schemaRef ds:uri="05df4186-6a79-4c36-aac8-0c44ed8cdc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JLR Wholesales TD Q2 FY27</vt:lpstr>
      <vt:lpstr>JLR Retails TD Q2 FY27</vt:lpstr>
      <vt:lpstr>'JLR Retails TD Q2 FY27'!Print_Area</vt:lpstr>
      <vt:lpstr>'JLR Wholesales TD Q2 FY27'!Print_Area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2026-10-07T12:41:26Z</dcterms:created>
  <dcterms:modified xsi:type="dcterms:W3CDTF">2026-10-07T15:39:27Z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289eaf13-f528-470e-bf6b-38b666617431_Enabled">
    <vt:lpwstr>true</vt:lpwstr>
  </property>
  <property fmtid="{D5CDD505-2E9C-101B-9397-08002B2CF9AE}" pid="5" name="MSIP_Label_289eaf13-f528-470e-bf6b-38b666617431_SetDate">
    <vt:lpwstr>2026-10-07T12:43:01Z</vt:lpwstr>
  </property>
  <property fmtid="{D5CDD505-2E9C-101B-9397-08002B2CF9AE}" pid="6" name="MSIP_Label_289eaf13-f528-470e-bf6b-38b666617431_Method">
    <vt:lpwstr>Standard</vt:lpwstr>
  </property>
  <property fmtid="{D5CDD505-2E9C-101B-9397-08002B2CF9AE}" pid="7" name="MSIP_Label_289eaf13-f528-470e-bf6b-38b666617431_Name">
    <vt:lpwstr>Proprietary</vt:lpwstr>
  </property>
  <property fmtid="{D5CDD505-2E9C-101B-9397-08002B2CF9AE}" pid="8" name="MSIP_Label_289eaf13-f528-470e-bf6b-38b666617431_SiteId">
    <vt:lpwstr>4c087f80-1e07-4f72-9e41-d7d9748d0f4c</vt:lpwstr>
  </property>
  <property fmtid="{D5CDD505-2E9C-101B-9397-08002B2CF9AE}" pid="9" name="MSIP_Label_289eaf13-f528-470e-bf6b-38b666617431_ActionId">
    <vt:lpwstr>11710710-617c-4676-b62f-7b459962ec53</vt:lpwstr>
  </property>
  <property fmtid="{D5CDD505-2E9C-101B-9397-08002B2CF9AE}" pid="10" name="MSIP_Label_289eaf13-f528-470e-bf6b-38b666617431_ContentBits">
    <vt:lpwstr>0</vt:lpwstr>
  </property>
  <property fmtid="{D5CDD505-2E9C-101B-9397-08002B2CF9AE}" pid="11" name="MSIP_Label_289eaf13-f528-470e-bf6b-38b666617431_Tag">
    <vt:lpwstr>10, 3, 0, 1</vt:lpwstr>
  </property>
  <property fmtid="{D5CDD505-2E9C-101B-9397-08002B2CF9AE}" pid="12" name="MediaServiceImageTags">
    <vt:lpwstr/>
  </property>
  <property fmtid="{D5CDD505-2E9C-101B-9397-08002B2CF9AE}" pid="13" name="ContentTypeId">
    <vt:lpwstr>0x0101009F8A1EF983625D4FA5FF33E456A2F6FD</vt:lpwstr>
  </property>
</Properties>
</file>